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7060" windowHeight="9600" activeTab="1"/>
  </bookViews>
  <sheets>
    <sheet name="LFITabelle-379275" sheetId="1" r:id="rId1"/>
    <sheet name="Tabelle1" sheetId="2" r:id="rId2"/>
  </sheets>
  <calcPr calcId="145621"/>
</workbook>
</file>

<file path=xl/calcChain.xml><?xml version="1.0" encoding="utf-8"?>
<calcChain xmlns="http://schemas.openxmlformats.org/spreadsheetml/2006/main">
  <c r="C149" i="2" l="1"/>
  <c r="D149" i="2"/>
  <c r="E149" i="2"/>
  <c r="F149" i="2"/>
  <c r="G149" i="2"/>
  <c r="H149" i="2"/>
  <c r="I149" i="2"/>
  <c r="J149" i="2"/>
  <c r="K149" i="2"/>
  <c r="L149" i="2"/>
  <c r="M149" i="2"/>
  <c r="N149" i="2"/>
  <c r="B149" i="2"/>
  <c r="C148" i="2"/>
  <c r="D148" i="2"/>
  <c r="E148" i="2"/>
  <c r="F148" i="2"/>
  <c r="G148" i="2"/>
  <c r="H148" i="2"/>
  <c r="I148" i="2"/>
  <c r="J148" i="2"/>
  <c r="K148" i="2"/>
  <c r="L148" i="2"/>
  <c r="M148" i="2"/>
  <c r="N148" i="2"/>
  <c r="B148" i="2"/>
  <c r="C144" i="2"/>
  <c r="D144" i="2"/>
  <c r="E144" i="2"/>
  <c r="F144" i="2"/>
  <c r="G144" i="2"/>
  <c r="H144" i="2"/>
  <c r="I144" i="2"/>
  <c r="J144" i="2"/>
  <c r="K144" i="2"/>
  <c r="L144" i="2"/>
  <c r="M144" i="2"/>
  <c r="N144" i="2"/>
  <c r="B144" i="2"/>
  <c r="C143" i="2"/>
  <c r="D143" i="2"/>
  <c r="E143" i="2"/>
  <c r="F143" i="2"/>
  <c r="G143" i="2"/>
  <c r="H143" i="2"/>
  <c r="I143" i="2"/>
  <c r="J143" i="2"/>
  <c r="K143" i="2"/>
  <c r="L143" i="2"/>
  <c r="M143" i="2"/>
  <c r="N143" i="2"/>
  <c r="B143" i="2"/>
  <c r="C139" i="2"/>
  <c r="D139" i="2"/>
  <c r="E139" i="2"/>
  <c r="F139" i="2"/>
  <c r="G139" i="2"/>
  <c r="H139" i="2"/>
  <c r="I139" i="2"/>
  <c r="J139" i="2"/>
  <c r="K139" i="2"/>
  <c r="L139" i="2"/>
  <c r="M139" i="2"/>
  <c r="N139" i="2"/>
  <c r="B139" i="2"/>
  <c r="C138" i="2"/>
  <c r="D138" i="2"/>
  <c r="E138" i="2"/>
  <c r="F138" i="2"/>
  <c r="G138" i="2"/>
  <c r="H138" i="2"/>
  <c r="I138" i="2"/>
  <c r="J138" i="2"/>
  <c r="K138" i="2"/>
  <c r="L138" i="2"/>
  <c r="M138" i="2"/>
  <c r="N138" i="2"/>
  <c r="B138" i="2"/>
  <c r="O146" i="2"/>
  <c r="O77" i="2" l="1"/>
  <c r="O81" i="2"/>
  <c r="O82" i="2"/>
  <c r="O83" i="2"/>
  <c r="O84" i="2"/>
  <c r="O85" i="2"/>
  <c r="O86" i="2"/>
  <c r="O87" i="2"/>
  <c r="O88" i="2"/>
  <c r="O73" i="2"/>
  <c r="O75" i="2"/>
  <c r="O72" i="2"/>
  <c r="C76" i="2"/>
  <c r="D76" i="2"/>
  <c r="E76" i="2"/>
  <c r="F76" i="2"/>
  <c r="G76" i="2"/>
  <c r="H76" i="2"/>
  <c r="I76" i="2"/>
  <c r="J76" i="2"/>
  <c r="K76" i="2"/>
  <c r="L76" i="2"/>
  <c r="M76" i="2"/>
  <c r="N76" i="2"/>
  <c r="O76" i="2" s="1"/>
  <c r="B76" i="2"/>
  <c r="C74" i="2"/>
  <c r="D74" i="2"/>
  <c r="E74" i="2"/>
  <c r="F74" i="2"/>
  <c r="G74" i="2"/>
  <c r="H74" i="2"/>
  <c r="I74" i="2"/>
  <c r="J74" i="2"/>
  <c r="K74" i="2"/>
  <c r="L74" i="2"/>
  <c r="M74" i="2"/>
  <c r="N74" i="2"/>
  <c r="O74" i="2" s="1"/>
  <c r="B74" i="2"/>
</calcChain>
</file>

<file path=xl/sharedStrings.xml><?xml version="1.0" encoding="utf-8"?>
<sst xmlns="http://schemas.openxmlformats.org/spreadsheetml/2006/main" count="209" uniqueCount="58">
  <si>
    <t>Luzern LU1</t>
  </si>
  <si>
    <t>Vorrat</t>
  </si>
  <si>
    <t>Hauptbaumart</t>
  </si>
  <si>
    <t>Aussageeinheit: Aussageeinheit Luzern</t>
  </si>
  <si>
    <t>Einheit: m³/ha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</si>
  <si>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</si>
  <si>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</si>
  <si>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</si>
  <si>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</si>
  <si>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</si>
  <si>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</si>
  <si>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</si>
  <si>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</si>
  <si>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</si>
  <si>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</si>
  <si>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</si>
  <si>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</si>
  <si>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</si>
  <si>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</si>
  <si>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</si>
  <si>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</si>
  <si>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</si>
  <si>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m³/ha</t>
  </si>
  <si>
    <t>± %</t>
  </si>
  <si>
    <t>NPlot</t>
  </si>
  <si>
    <t>Fichte</t>
  </si>
  <si>
    <t>Tanne</t>
  </si>
  <si>
    <t>Föhre</t>
  </si>
  <si>
    <t>.</t>
  </si>
  <si>
    <t>Lärche</t>
  </si>
  <si>
    <t>übrige Nadelhölzer</t>
  </si>
  <si>
    <t>Buche</t>
  </si>
  <si>
    <t>Ahorn</t>
  </si>
  <si>
    <t>Esche</t>
  </si>
  <si>
    <t>Eiche</t>
  </si>
  <si>
    <t>Kastanie</t>
  </si>
  <si>
    <t>übrige Laubhölzer</t>
  </si>
  <si>
    <t>Total</t>
  </si>
  <si>
    <t xml:space="preserve">© WSL, Schweizerisches Landesforstinventar, 10.03.2017 </t>
  </si>
  <si>
    <r>
      <t>Vorrat</t>
    </r>
    <r>
      <rPr>
        <sz val="8"/>
        <color theme="1"/>
        <rFont val="Verdana"/>
        <family val="2"/>
      </rPr>
      <t xml:space="preserve"> </t>
    </r>
    <r>
      <rPr>
        <sz val="9.9"/>
        <color rgb="FFAAAAAA"/>
        <rFont val="Verdana"/>
        <family val="2"/>
      </rPr>
      <t>#21</t>
    </r>
  </si>
  <si>
    <t>Schaftholzvolumen in Rinde der lebenden Bäume und Sträucher (stehende und liegende) ab 12 cm BHD. Dieses entspricht international dem "growing stock". Die Biaskorrektur der Tarifprobebäume kann so stark ausfallen, dass bei kleinen Baumzahlen negative Werte resultieren können.</t>
  </si>
  <si>
    <r>
      <t>Hauptbaumart</t>
    </r>
    <r>
      <rPr>
        <sz val="8"/>
        <color theme="1"/>
        <rFont val="Verdana"/>
        <family val="2"/>
      </rPr>
      <t xml:space="preserve"> </t>
    </r>
    <r>
      <rPr>
        <sz val="9.9"/>
        <color rgb="FFAAAAAA"/>
        <rFont val="Verdana"/>
        <family val="2"/>
      </rPr>
      <t>#90</t>
    </r>
  </si>
  <si>
    <t>Bezeichnung für die zehn wichtigsten einheimischen Baumarten resp. Baumgattungen: Fichte (Picea sp.), Tanne (Abies sp.), Föhre (Pinus sylvestris, P. nigra, P. strobus, P. mugo arborea), Lärche (Larix sp.), Arve (Pinus cembra), Buche (Fagus silvatica), Ahorn (Acer sp.), Esche (Fraxinus sp.), Eiche (Quercus sp.) und Kastanie (Castanea sativa). Alle übrigen Baumarten werden als übrige Nadelbäume bzw. übrige Laubbäume zusammengefasst.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</si>
  <si>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</si>
  <si>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</si>
  <si>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</si>
  <si>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</si>
  <si>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</si>
  <si>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Vorrat m3/ha</t>
  </si>
  <si>
    <t>Zeilen aus Tabelle vorne zur Berechnung der oberen Tabelle</t>
  </si>
  <si>
    <t>Anteil Vorrat nach Hauptbaumarten Kanton Luzern</t>
  </si>
  <si>
    <t>einf. St.f. ± %</t>
  </si>
  <si>
    <t>doppelt± %</t>
  </si>
  <si>
    <t>doppelt ± m3/ha</t>
  </si>
  <si>
    <t>Vorratsanteil der Hauptbaumarten pro Aussageeinheit</t>
  </si>
  <si>
    <t>Vorratsanteil der Hauptbaumarten Kanton Luzern</t>
  </si>
  <si>
    <r>
      <t>Vorrat Bu/Ta/Fi/übr.Lbh/übr.Ndh pro Aussageeinheit in m</t>
    </r>
    <r>
      <rPr>
        <b/>
        <vertAlign val="superscript"/>
        <sz val="11"/>
        <color theme="1"/>
        <rFont val="Arial"/>
        <family val="2"/>
      </rPr>
      <t>3</t>
    </r>
    <r>
      <rPr>
        <b/>
        <sz val="11"/>
        <color theme="1"/>
        <rFont val="Arial"/>
        <family val="2"/>
      </rPr>
      <t>/ha</t>
    </r>
  </si>
  <si>
    <t>Vorratsanteil Bu/Ta/Fi/übr.Lbh/übr.Ndh pro Aussageeinheit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</si>
</sst>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
      <sz val="10"/>
      <color theme="1"/>
      <name val="Verdana"/>
      <family val="2"/>
    </font>
    <font>
      <b/>
      <vertAlign val="superscript"/>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style="thin">
        <color rgb="FF00000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33">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6" fillId="0" borderId="0" xfId="0" applyFont="1"/>
    <xf numFmtId="164" fontId="18" fillId="0" borderId="10" xfId="0" applyNumberFormat="1" applyFont="1" applyBorder="1" applyAlignment="1">
      <alignment horizontal="right" wrapText="1"/>
    </xf>
    <xf numFmtId="0" fontId="18" fillId="0" borderId="15" xfId="0" applyFont="1" applyFill="1" applyBorder="1" applyAlignment="1">
      <alignment horizontal="center" vertical="center" wrapText="1"/>
    </xf>
    <xf numFmtId="165" fontId="0" fillId="0" borderId="0" xfId="42" applyNumberFormat="1" applyFont="1"/>
    <xf numFmtId="0" fontId="0" fillId="0" borderId="0" xfId="0" applyBorder="1"/>
    <xf numFmtId="0" fontId="18" fillId="0" borderId="0" xfId="0" applyFont="1" applyBorder="1" applyAlignment="1">
      <alignment horizontal="right" wrapText="1"/>
    </xf>
    <xf numFmtId="49" fontId="18" fillId="0" borderId="0" xfId="0" applyNumberFormat="1" applyFont="1" applyBorder="1" applyAlignment="1">
      <alignment horizontal="left" wrapText="1"/>
    </xf>
    <xf numFmtId="49" fontId="18" fillId="0" borderId="0" xfId="0" applyNumberFormat="1" applyFont="1" applyFill="1" applyBorder="1" applyAlignment="1">
      <alignment horizontal="left" wrapText="1"/>
    </xf>
    <xf numFmtId="1" fontId="18" fillId="0" borderId="10" xfId="0" applyNumberFormat="1" applyFont="1" applyBorder="1" applyAlignment="1">
      <alignment horizontal="right" wrapText="1"/>
    </xf>
    <xf numFmtId="49" fontId="18" fillId="33" borderId="10" xfId="0" applyNumberFormat="1" applyFont="1" applyFill="1" applyBorder="1" applyAlignment="1">
      <alignment horizontal="left" wrapText="1"/>
    </xf>
    <xf numFmtId="0" fontId="18" fillId="33" borderId="10" xfId="0" applyFont="1" applyFill="1" applyBorder="1" applyAlignment="1">
      <alignment horizontal="right" wrapText="1"/>
    </xf>
    <xf numFmtId="49" fontId="18" fillId="33" borderId="0" xfId="0" applyNumberFormat="1" applyFont="1" applyFill="1" applyBorder="1" applyAlignment="1">
      <alignment horizontal="left" wrapText="1"/>
    </xf>
    <xf numFmtId="1" fontId="18" fillId="33" borderId="10" xfId="0" applyNumberFormat="1" applyFont="1" applyFill="1" applyBorder="1" applyAlignment="1">
      <alignment horizontal="right" wrapText="1"/>
    </xf>
    <xf numFmtId="49" fontId="18" fillId="34" borderId="10" xfId="0" applyNumberFormat="1" applyFont="1" applyFill="1" applyBorder="1" applyAlignment="1">
      <alignment horizontal="left" wrapText="1"/>
    </xf>
    <xf numFmtId="0" fontId="18" fillId="34" borderId="10" xfId="0" applyFont="1" applyFill="1" applyBorder="1" applyAlignment="1">
      <alignment horizontal="right" wrapText="1"/>
    </xf>
    <xf numFmtId="49" fontId="18" fillId="34" borderId="16" xfId="0" applyNumberFormat="1" applyFont="1" applyFill="1" applyBorder="1" applyAlignment="1">
      <alignment horizontal="left" wrapText="1"/>
    </xf>
    <xf numFmtId="1" fontId="18" fillId="34" borderId="10" xfId="0" applyNumberFormat="1" applyFont="1" applyFill="1" applyBorder="1" applyAlignment="1">
      <alignment horizontal="right" wrapText="1"/>
    </xf>
    <xf numFmtId="49" fontId="18" fillId="35" borderId="10" xfId="0" applyNumberFormat="1" applyFont="1" applyFill="1" applyBorder="1" applyAlignment="1">
      <alignment horizontal="left" wrapText="1"/>
    </xf>
    <xf numFmtId="0" fontId="18" fillId="35" borderId="10" xfId="0" applyFont="1" applyFill="1" applyBorder="1" applyAlignment="1">
      <alignment horizontal="right"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49" fontId="22" fillId="0" borderId="14" xfId="0" applyNumberFormat="1" applyFont="1" applyFill="1" applyBorder="1" applyAlignment="1">
      <alignment horizontal="left"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2"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Tabelle1!$A$2</c:f>
              <c:strCache>
                <c:ptCount val="1"/>
                <c:pt idx="0">
                  <c:v>Fichte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Tabelle1!$B$2:$N$2</c:f>
              <c:numCache>
                <c:formatCode>General</c:formatCode>
                <c:ptCount val="13"/>
                <c:pt idx="0">
                  <c:v>149</c:v>
                </c:pt>
                <c:pt idx="1">
                  <c:v>104.1</c:v>
                </c:pt>
                <c:pt idx="2">
                  <c:v>112.9</c:v>
                </c:pt>
                <c:pt idx="3">
                  <c:v>159.5</c:v>
                </c:pt>
                <c:pt idx="4">
                  <c:v>145.9</c:v>
                </c:pt>
                <c:pt idx="5">
                  <c:v>120.7</c:v>
                </c:pt>
                <c:pt idx="6">
                  <c:v>112.2</c:v>
                </c:pt>
                <c:pt idx="7">
                  <c:v>122.9</c:v>
                </c:pt>
                <c:pt idx="8">
                  <c:v>119.4</c:v>
                </c:pt>
                <c:pt idx="9">
                  <c:v>120.9</c:v>
                </c:pt>
                <c:pt idx="10">
                  <c:v>218.1</c:v>
                </c:pt>
                <c:pt idx="11">
                  <c:v>240.3</c:v>
                </c:pt>
                <c:pt idx="12">
                  <c:v>160.4</c:v>
                </c:pt>
              </c:numCache>
            </c:numRef>
          </c:val>
        </c:ser>
        <c:ser>
          <c:idx val="1"/>
          <c:order val="1"/>
          <c:tx>
            <c:strRef>
              <c:f>Tabelle1!$A$3</c:f>
              <c:strCache>
                <c:ptCount val="1"/>
                <c:pt idx="0">
                  <c:v>Tanne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Tabelle1!$B$3:$N$3</c:f>
              <c:numCache>
                <c:formatCode>General</c:formatCode>
                <c:ptCount val="13"/>
                <c:pt idx="0">
                  <c:v>125.1</c:v>
                </c:pt>
                <c:pt idx="1">
                  <c:v>74.3</c:v>
                </c:pt>
                <c:pt idx="2">
                  <c:v>117.8</c:v>
                </c:pt>
                <c:pt idx="3">
                  <c:v>68.7</c:v>
                </c:pt>
                <c:pt idx="4">
                  <c:v>84.1</c:v>
                </c:pt>
                <c:pt idx="5">
                  <c:v>204.7</c:v>
                </c:pt>
                <c:pt idx="6">
                  <c:v>149</c:v>
                </c:pt>
                <c:pt idx="7">
                  <c:v>160.9</c:v>
                </c:pt>
                <c:pt idx="8">
                  <c:v>206.5</c:v>
                </c:pt>
                <c:pt idx="9">
                  <c:v>172.3</c:v>
                </c:pt>
                <c:pt idx="10">
                  <c:v>107.3</c:v>
                </c:pt>
                <c:pt idx="11">
                  <c:v>100.6</c:v>
                </c:pt>
                <c:pt idx="12">
                  <c:v>131.4</c:v>
                </c:pt>
              </c:numCache>
            </c:numRef>
          </c:val>
        </c:ser>
        <c:ser>
          <c:idx val="2"/>
          <c:order val="2"/>
          <c:tx>
            <c:strRef>
              <c:f>Tabelle1!$A$4</c:f>
              <c:strCache>
                <c:ptCount val="1"/>
                <c:pt idx="0">
                  <c:v>Föhre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Tabelle1!$B$4:$N$4</c:f>
              <c:numCache>
                <c:formatCode>General</c:formatCode>
                <c:ptCount val="13"/>
                <c:pt idx="0">
                  <c:v>2</c:v>
                </c:pt>
                <c:pt idx="1">
                  <c:v>0</c:v>
                </c:pt>
                <c:pt idx="2">
                  <c:v>0</c:v>
                </c:pt>
                <c:pt idx="3">
                  <c:v>0</c:v>
                </c:pt>
                <c:pt idx="4">
                  <c:v>4</c:v>
                </c:pt>
                <c:pt idx="5">
                  <c:v>7</c:v>
                </c:pt>
                <c:pt idx="6">
                  <c:v>9.3000000000000007</c:v>
                </c:pt>
                <c:pt idx="7">
                  <c:v>0</c:v>
                </c:pt>
                <c:pt idx="8">
                  <c:v>3.5</c:v>
                </c:pt>
                <c:pt idx="9">
                  <c:v>2.5</c:v>
                </c:pt>
                <c:pt idx="10">
                  <c:v>5</c:v>
                </c:pt>
                <c:pt idx="11">
                  <c:v>1.3</c:v>
                </c:pt>
                <c:pt idx="12">
                  <c:v>2.9</c:v>
                </c:pt>
              </c:numCache>
            </c:numRef>
          </c:val>
        </c:ser>
        <c:ser>
          <c:idx val="3"/>
          <c:order val="3"/>
          <c:tx>
            <c:strRef>
              <c:f>Tabelle1!$A$5</c:f>
              <c:strCache>
                <c:ptCount val="1"/>
                <c:pt idx="0">
                  <c:v>Lärche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General</c:formatCode>
                <c:ptCount val="13"/>
                <c:pt idx="0">
                  <c:v>3.4</c:v>
                </c:pt>
                <c:pt idx="1">
                  <c:v>0.2</c:v>
                </c:pt>
                <c:pt idx="2">
                  <c:v>0.6</c:v>
                </c:pt>
                <c:pt idx="3">
                  <c:v>0.3</c:v>
                </c:pt>
                <c:pt idx="4">
                  <c:v>2.8</c:v>
                </c:pt>
                <c:pt idx="5">
                  <c:v>0.4</c:v>
                </c:pt>
                <c:pt idx="6">
                  <c:v>1</c:v>
                </c:pt>
                <c:pt idx="7">
                  <c:v>2.2999999999999998</c:v>
                </c:pt>
                <c:pt idx="8">
                  <c:v>0.3</c:v>
                </c:pt>
                <c:pt idx="9">
                  <c:v>0</c:v>
                </c:pt>
                <c:pt idx="10">
                  <c:v>0.5</c:v>
                </c:pt>
                <c:pt idx="11">
                  <c:v>0</c:v>
                </c:pt>
                <c:pt idx="12">
                  <c:v>1</c:v>
                </c:pt>
              </c:numCache>
            </c:numRef>
          </c:val>
        </c:ser>
        <c:ser>
          <c:idx val="4"/>
          <c:order val="4"/>
          <c:tx>
            <c:strRef>
              <c:f>Tabelle1!$A$6</c:f>
              <c:strCache>
                <c:ptCount val="1"/>
                <c:pt idx="0">
                  <c:v>übrige Nadelhölzer</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General</c:formatCode>
                <c:ptCount val="13"/>
                <c:pt idx="0">
                  <c:v>0.9</c:v>
                </c:pt>
                <c:pt idx="1">
                  <c:v>14.4</c:v>
                </c:pt>
                <c:pt idx="2">
                  <c:v>0.9</c:v>
                </c:pt>
                <c:pt idx="3">
                  <c:v>1.9</c:v>
                </c:pt>
                <c:pt idx="4">
                  <c:v>6.9</c:v>
                </c:pt>
                <c:pt idx="5">
                  <c:v>1</c:v>
                </c:pt>
                <c:pt idx="6">
                  <c:v>4</c:v>
                </c:pt>
                <c:pt idx="7">
                  <c:v>0.3</c:v>
                </c:pt>
                <c:pt idx="8">
                  <c:v>2.2000000000000002</c:v>
                </c:pt>
                <c:pt idx="9">
                  <c:v>2.5</c:v>
                </c:pt>
                <c:pt idx="10">
                  <c:v>1.1000000000000001</c:v>
                </c:pt>
                <c:pt idx="11">
                  <c:v>0</c:v>
                </c:pt>
                <c:pt idx="12">
                  <c:v>2.2000000000000002</c:v>
                </c:pt>
              </c:numCache>
            </c:numRef>
          </c:val>
        </c:ser>
        <c:ser>
          <c:idx val="5"/>
          <c:order val="5"/>
          <c:tx>
            <c:strRef>
              <c:f>Tabelle1!$A$7</c:f>
              <c:strCache>
                <c:ptCount val="1"/>
                <c:pt idx="0">
                  <c:v>Buche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Tabelle1!$B$7:$N$7</c:f>
              <c:numCache>
                <c:formatCode>General</c:formatCode>
                <c:ptCount val="13"/>
                <c:pt idx="0">
                  <c:v>105</c:v>
                </c:pt>
                <c:pt idx="1">
                  <c:v>100.9</c:v>
                </c:pt>
                <c:pt idx="2">
                  <c:v>63.4</c:v>
                </c:pt>
                <c:pt idx="3">
                  <c:v>112.8</c:v>
                </c:pt>
                <c:pt idx="4">
                  <c:v>64.8</c:v>
                </c:pt>
                <c:pt idx="5">
                  <c:v>34.299999999999997</c:v>
                </c:pt>
                <c:pt idx="6">
                  <c:v>72.099999999999994</c:v>
                </c:pt>
                <c:pt idx="7">
                  <c:v>87.4</c:v>
                </c:pt>
                <c:pt idx="8">
                  <c:v>63</c:v>
                </c:pt>
                <c:pt idx="9">
                  <c:v>83.4</c:v>
                </c:pt>
                <c:pt idx="10">
                  <c:v>43.6</c:v>
                </c:pt>
                <c:pt idx="11">
                  <c:v>33.1</c:v>
                </c:pt>
                <c:pt idx="12">
                  <c:v>66</c:v>
                </c:pt>
              </c:numCache>
            </c:numRef>
          </c:val>
        </c:ser>
        <c:ser>
          <c:idx val="6"/>
          <c:order val="6"/>
          <c:tx>
            <c:strRef>
              <c:f>Tabelle1!$A$8</c:f>
              <c:strCache>
                <c:ptCount val="1"/>
                <c:pt idx="0">
                  <c:v>Ahorn</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Tabelle1!$B$8:$N$8</c:f>
              <c:numCache>
                <c:formatCode>General</c:formatCode>
                <c:ptCount val="13"/>
                <c:pt idx="0">
                  <c:v>17.2</c:v>
                </c:pt>
                <c:pt idx="1">
                  <c:v>20.8</c:v>
                </c:pt>
                <c:pt idx="2">
                  <c:v>7.4</c:v>
                </c:pt>
                <c:pt idx="3">
                  <c:v>11.6</c:v>
                </c:pt>
                <c:pt idx="4">
                  <c:v>11.3</c:v>
                </c:pt>
                <c:pt idx="5">
                  <c:v>6.1</c:v>
                </c:pt>
                <c:pt idx="6">
                  <c:v>3.4</c:v>
                </c:pt>
                <c:pt idx="7">
                  <c:v>12.2</c:v>
                </c:pt>
                <c:pt idx="8">
                  <c:v>9.1999999999999993</c:v>
                </c:pt>
                <c:pt idx="9">
                  <c:v>17.2</c:v>
                </c:pt>
                <c:pt idx="10">
                  <c:v>8.4</c:v>
                </c:pt>
                <c:pt idx="11">
                  <c:v>9.9</c:v>
                </c:pt>
                <c:pt idx="12">
                  <c:v>11.3</c:v>
                </c:pt>
              </c:numCache>
            </c:numRef>
          </c:val>
        </c:ser>
        <c:ser>
          <c:idx val="7"/>
          <c:order val="7"/>
          <c:tx>
            <c:strRef>
              <c:f>Tabelle1!$A$9</c:f>
              <c:strCache>
                <c:ptCount val="1"/>
                <c:pt idx="0">
                  <c:v>Esche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Tabelle1!$B$9:$N$9</c:f>
              <c:numCache>
                <c:formatCode>General</c:formatCode>
                <c:ptCount val="13"/>
                <c:pt idx="0">
                  <c:v>8.4</c:v>
                </c:pt>
                <c:pt idx="1">
                  <c:v>12.2</c:v>
                </c:pt>
                <c:pt idx="2">
                  <c:v>35.1</c:v>
                </c:pt>
                <c:pt idx="3">
                  <c:v>58.2</c:v>
                </c:pt>
                <c:pt idx="4">
                  <c:v>25.7</c:v>
                </c:pt>
                <c:pt idx="5">
                  <c:v>14.5</c:v>
                </c:pt>
                <c:pt idx="6">
                  <c:v>7</c:v>
                </c:pt>
                <c:pt idx="7">
                  <c:v>9.6999999999999993</c:v>
                </c:pt>
                <c:pt idx="8">
                  <c:v>11.2</c:v>
                </c:pt>
                <c:pt idx="9">
                  <c:v>18.399999999999999</c:v>
                </c:pt>
                <c:pt idx="10">
                  <c:v>4.5999999999999996</c:v>
                </c:pt>
                <c:pt idx="11">
                  <c:v>4.5999999999999996</c:v>
                </c:pt>
                <c:pt idx="12">
                  <c:v>12.9</c:v>
                </c:pt>
              </c:numCache>
            </c:numRef>
          </c:val>
        </c:ser>
        <c:ser>
          <c:idx val="8"/>
          <c:order val="8"/>
          <c:tx>
            <c:strRef>
              <c:f>Tabelle1!$A$10</c:f>
              <c:strCache>
                <c:ptCount val="1"/>
                <c:pt idx="0">
                  <c:v>Eiche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Tabelle1!$B$10:$N$10</c:f>
              <c:numCache>
                <c:formatCode>General</c:formatCode>
                <c:ptCount val="13"/>
                <c:pt idx="0">
                  <c:v>4.0999999999999996</c:v>
                </c:pt>
                <c:pt idx="1">
                  <c:v>4.8</c:v>
                </c:pt>
                <c:pt idx="2">
                  <c:v>4.2</c:v>
                </c:pt>
                <c:pt idx="3">
                  <c:v>12</c:v>
                </c:pt>
                <c:pt idx="4">
                  <c:v>6.2</c:v>
                </c:pt>
                <c:pt idx="5">
                  <c:v>6.1</c:v>
                </c:pt>
                <c:pt idx="6">
                  <c:v>14.7</c:v>
                </c:pt>
                <c:pt idx="7">
                  <c:v>11.2</c:v>
                </c:pt>
                <c:pt idx="8">
                  <c:v>2.1</c:v>
                </c:pt>
                <c:pt idx="9">
                  <c:v>0.6</c:v>
                </c:pt>
                <c:pt idx="10">
                  <c:v>0.9</c:v>
                </c:pt>
                <c:pt idx="11">
                  <c:v>0</c:v>
                </c:pt>
                <c:pt idx="12">
                  <c:v>4.0999999999999996</c:v>
                </c:pt>
              </c:numCache>
            </c:numRef>
          </c:val>
        </c:ser>
        <c:ser>
          <c:idx val="9"/>
          <c:order val="9"/>
          <c:tx>
            <c:strRef>
              <c:f>Tabelle1!$A$11</c:f>
              <c:strCache>
                <c:ptCount val="1"/>
                <c:pt idx="0">
                  <c:v>Kastanie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Tabelle1!$B$11:$N$11</c:f>
              <c:numCache>
                <c:formatCode>General</c:formatCode>
                <c:ptCount val="13"/>
                <c:pt idx="0">
                  <c:v>0.4</c:v>
                </c:pt>
                <c:pt idx="1">
                  <c:v>0</c:v>
                </c:pt>
                <c:pt idx="2">
                  <c:v>0</c:v>
                </c:pt>
                <c:pt idx="3">
                  <c:v>0</c:v>
                </c:pt>
                <c:pt idx="4">
                  <c:v>0.1</c:v>
                </c:pt>
                <c:pt idx="5">
                  <c:v>0</c:v>
                </c:pt>
                <c:pt idx="6">
                  <c:v>0</c:v>
                </c:pt>
                <c:pt idx="7">
                  <c:v>0</c:v>
                </c:pt>
                <c:pt idx="8">
                  <c:v>0</c:v>
                </c:pt>
                <c:pt idx="9">
                  <c:v>0</c:v>
                </c:pt>
                <c:pt idx="10">
                  <c:v>0.1</c:v>
                </c:pt>
                <c:pt idx="11">
                  <c:v>0</c:v>
                </c:pt>
                <c:pt idx="12">
                  <c:v>0.1</c:v>
                </c:pt>
              </c:numCache>
            </c:numRef>
          </c:val>
        </c:ser>
        <c:ser>
          <c:idx val="10"/>
          <c:order val="10"/>
          <c:tx>
            <c:strRef>
              <c:f>Tabelle1!$A$12</c:f>
              <c:strCache>
                <c:ptCount val="1"/>
                <c:pt idx="0">
                  <c:v>übrige Laubhölzer</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Tabelle1!$B$12:$N$12</c:f>
              <c:numCache>
                <c:formatCode>General</c:formatCode>
                <c:ptCount val="13"/>
                <c:pt idx="0">
                  <c:v>4.5999999999999996</c:v>
                </c:pt>
                <c:pt idx="1">
                  <c:v>9.9</c:v>
                </c:pt>
                <c:pt idx="2">
                  <c:v>7.8</c:v>
                </c:pt>
                <c:pt idx="3">
                  <c:v>15.9</c:v>
                </c:pt>
                <c:pt idx="4">
                  <c:v>4.8</c:v>
                </c:pt>
                <c:pt idx="5">
                  <c:v>5</c:v>
                </c:pt>
                <c:pt idx="6">
                  <c:v>5.6</c:v>
                </c:pt>
                <c:pt idx="7">
                  <c:v>3.7</c:v>
                </c:pt>
                <c:pt idx="8">
                  <c:v>4.2</c:v>
                </c:pt>
                <c:pt idx="9">
                  <c:v>3.3</c:v>
                </c:pt>
                <c:pt idx="10">
                  <c:v>2.8</c:v>
                </c:pt>
                <c:pt idx="11">
                  <c:v>5.6</c:v>
                </c:pt>
                <c:pt idx="12">
                  <c:v>5.3</c:v>
                </c:pt>
              </c:numCache>
            </c:numRef>
          </c:val>
        </c:ser>
        <c:dLbls>
          <c:showLegendKey val="0"/>
          <c:showVal val="0"/>
          <c:showCatName val="0"/>
          <c:showSerName val="0"/>
          <c:showPercent val="0"/>
          <c:showBubbleSize val="0"/>
        </c:dLbls>
        <c:gapWidth val="150"/>
        <c:overlap val="100"/>
        <c:axId val="111354240"/>
        <c:axId val="111355776"/>
      </c:barChart>
      <c:catAx>
        <c:axId val="111354240"/>
        <c:scaling>
          <c:orientation val="minMax"/>
        </c:scaling>
        <c:delete val="0"/>
        <c:axPos val="b"/>
        <c:majorTickMark val="out"/>
        <c:minorTickMark val="none"/>
        <c:tickLblPos val="nextTo"/>
        <c:crossAx val="111355776"/>
        <c:crosses val="autoZero"/>
        <c:auto val="1"/>
        <c:lblAlgn val="ctr"/>
        <c:lblOffset val="100"/>
        <c:noMultiLvlLbl val="0"/>
      </c:catAx>
      <c:valAx>
        <c:axId val="111355776"/>
        <c:scaling>
          <c:orientation val="minMax"/>
        </c:scaling>
        <c:delete val="0"/>
        <c:axPos val="l"/>
        <c:majorGridlines/>
        <c:numFmt formatCode="0%" sourceLinked="1"/>
        <c:majorTickMark val="out"/>
        <c:minorTickMark val="none"/>
        <c:tickLblPos val="nextTo"/>
        <c:crossAx val="11135424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Tabelle1!$A$72</c:f>
              <c:strCache>
                <c:ptCount val="1"/>
                <c:pt idx="0">
                  <c:v>Fichte</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Tabelle1!$B$72:$N$72</c:f>
              <c:numCache>
                <c:formatCode>General</c:formatCode>
                <c:ptCount val="13"/>
                <c:pt idx="0">
                  <c:v>149</c:v>
                </c:pt>
                <c:pt idx="1">
                  <c:v>104.1</c:v>
                </c:pt>
                <c:pt idx="2">
                  <c:v>112.9</c:v>
                </c:pt>
                <c:pt idx="3">
                  <c:v>159.5</c:v>
                </c:pt>
                <c:pt idx="4">
                  <c:v>145.9</c:v>
                </c:pt>
                <c:pt idx="5">
                  <c:v>120.7</c:v>
                </c:pt>
                <c:pt idx="6">
                  <c:v>112.2</c:v>
                </c:pt>
                <c:pt idx="7">
                  <c:v>122.9</c:v>
                </c:pt>
                <c:pt idx="8">
                  <c:v>119.4</c:v>
                </c:pt>
                <c:pt idx="9">
                  <c:v>120.9</c:v>
                </c:pt>
                <c:pt idx="10">
                  <c:v>218.1</c:v>
                </c:pt>
                <c:pt idx="11">
                  <c:v>240.3</c:v>
                </c:pt>
                <c:pt idx="12">
                  <c:v>160.4</c:v>
                </c:pt>
              </c:numCache>
            </c:numRef>
          </c:val>
        </c:ser>
        <c:ser>
          <c:idx val="1"/>
          <c:order val="1"/>
          <c:tx>
            <c:strRef>
              <c:f>Tabelle1!$A$73</c:f>
              <c:strCache>
                <c:ptCount val="1"/>
                <c:pt idx="0">
                  <c:v>Tanne</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Tabelle1!$B$73:$N$73</c:f>
              <c:numCache>
                <c:formatCode>General</c:formatCode>
                <c:ptCount val="13"/>
                <c:pt idx="0">
                  <c:v>125.1</c:v>
                </c:pt>
                <c:pt idx="1">
                  <c:v>74.3</c:v>
                </c:pt>
                <c:pt idx="2">
                  <c:v>117.8</c:v>
                </c:pt>
                <c:pt idx="3">
                  <c:v>68.7</c:v>
                </c:pt>
                <c:pt idx="4">
                  <c:v>84.1</c:v>
                </c:pt>
                <c:pt idx="5">
                  <c:v>204.7</c:v>
                </c:pt>
                <c:pt idx="6">
                  <c:v>149</c:v>
                </c:pt>
                <c:pt idx="7">
                  <c:v>160.9</c:v>
                </c:pt>
                <c:pt idx="8">
                  <c:v>206.5</c:v>
                </c:pt>
                <c:pt idx="9">
                  <c:v>172.3</c:v>
                </c:pt>
                <c:pt idx="10">
                  <c:v>107.3</c:v>
                </c:pt>
                <c:pt idx="11">
                  <c:v>100.6</c:v>
                </c:pt>
                <c:pt idx="12">
                  <c:v>131.4</c:v>
                </c:pt>
              </c:numCache>
            </c:numRef>
          </c:val>
        </c:ser>
        <c:ser>
          <c:idx val="2"/>
          <c:order val="2"/>
          <c:tx>
            <c:strRef>
              <c:f>Tabelle1!$A$74</c:f>
              <c:strCache>
                <c:ptCount val="1"/>
                <c:pt idx="0">
                  <c:v>übrige Nadelhölzer</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Tabelle1!$B$74:$N$74</c:f>
              <c:numCache>
                <c:formatCode>0.0</c:formatCode>
                <c:ptCount val="13"/>
                <c:pt idx="0">
                  <c:v>6.3000000000000007</c:v>
                </c:pt>
                <c:pt idx="1">
                  <c:v>14.6</c:v>
                </c:pt>
                <c:pt idx="2">
                  <c:v>1.5</c:v>
                </c:pt>
                <c:pt idx="3">
                  <c:v>2.1999999999999997</c:v>
                </c:pt>
                <c:pt idx="4">
                  <c:v>13.7</c:v>
                </c:pt>
                <c:pt idx="5">
                  <c:v>8.4</c:v>
                </c:pt>
                <c:pt idx="6">
                  <c:v>14.3</c:v>
                </c:pt>
                <c:pt idx="7">
                  <c:v>2.5999999999999996</c:v>
                </c:pt>
                <c:pt idx="8">
                  <c:v>6</c:v>
                </c:pt>
                <c:pt idx="9">
                  <c:v>5</c:v>
                </c:pt>
                <c:pt idx="10">
                  <c:v>6.6</c:v>
                </c:pt>
                <c:pt idx="11">
                  <c:v>1.3</c:v>
                </c:pt>
                <c:pt idx="12">
                  <c:v>6.1</c:v>
                </c:pt>
              </c:numCache>
            </c:numRef>
          </c:val>
        </c:ser>
        <c:ser>
          <c:idx val="3"/>
          <c:order val="3"/>
          <c:tx>
            <c:strRef>
              <c:f>Tabelle1!$A$75</c:f>
              <c:strCache>
                <c:ptCount val="1"/>
                <c:pt idx="0">
                  <c:v>Buche</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Tabelle1!$B$75:$N$75</c:f>
              <c:numCache>
                <c:formatCode>General</c:formatCode>
                <c:ptCount val="13"/>
                <c:pt idx="0">
                  <c:v>105</c:v>
                </c:pt>
                <c:pt idx="1">
                  <c:v>100.9</c:v>
                </c:pt>
                <c:pt idx="2">
                  <c:v>63.4</c:v>
                </c:pt>
                <c:pt idx="3">
                  <c:v>112.8</c:v>
                </c:pt>
                <c:pt idx="4">
                  <c:v>64.8</c:v>
                </c:pt>
                <c:pt idx="5">
                  <c:v>34.299999999999997</c:v>
                </c:pt>
                <c:pt idx="6">
                  <c:v>72.099999999999994</c:v>
                </c:pt>
                <c:pt idx="7">
                  <c:v>87.4</c:v>
                </c:pt>
                <c:pt idx="8">
                  <c:v>63</c:v>
                </c:pt>
                <c:pt idx="9">
                  <c:v>83.4</c:v>
                </c:pt>
                <c:pt idx="10">
                  <c:v>43.6</c:v>
                </c:pt>
                <c:pt idx="11">
                  <c:v>33.1</c:v>
                </c:pt>
                <c:pt idx="12">
                  <c:v>66</c:v>
                </c:pt>
              </c:numCache>
            </c:numRef>
          </c:val>
        </c:ser>
        <c:ser>
          <c:idx val="4"/>
          <c:order val="4"/>
          <c:tx>
            <c:strRef>
              <c:f>Tabelle1!$A$76</c:f>
              <c:strCache>
                <c:ptCount val="1"/>
                <c:pt idx="0">
                  <c:v>übrige Laubhölzer</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Tabelle1!$B$76:$N$76</c:f>
              <c:numCache>
                <c:formatCode>General</c:formatCode>
                <c:ptCount val="13"/>
                <c:pt idx="0">
                  <c:v>34.700000000000003</c:v>
                </c:pt>
                <c:pt idx="1">
                  <c:v>47.699999999999996</c:v>
                </c:pt>
                <c:pt idx="2">
                  <c:v>54.5</c:v>
                </c:pt>
                <c:pt idx="3">
                  <c:v>97.7</c:v>
                </c:pt>
                <c:pt idx="4">
                  <c:v>48.1</c:v>
                </c:pt>
                <c:pt idx="5">
                  <c:v>31.700000000000003</c:v>
                </c:pt>
                <c:pt idx="6">
                  <c:v>30.700000000000003</c:v>
                </c:pt>
                <c:pt idx="7">
                  <c:v>36.799999999999997</c:v>
                </c:pt>
                <c:pt idx="8">
                  <c:v>26.7</c:v>
                </c:pt>
                <c:pt idx="9">
                  <c:v>39.499999999999993</c:v>
                </c:pt>
                <c:pt idx="10">
                  <c:v>16.8</c:v>
                </c:pt>
                <c:pt idx="11">
                  <c:v>20.100000000000001</c:v>
                </c:pt>
                <c:pt idx="12">
                  <c:v>33.700000000000003</c:v>
                </c:pt>
              </c:numCache>
            </c:numRef>
          </c:val>
        </c:ser>
        <c:dLbls>
          <c:showLegendKey val="0"/>
          <c:showVal val="0"/>
          <c:showCatName val="0"/>
          <c:showSerName val="0"/>
          <c:showPercent val="0"/>
          <c:showBubbleSize val="0"/>
        </c:dLbls>
        <c:gapWidth val="150"/>
        <c:overlap val="100"/>
        <c:axId val="111403776"/>
        <c:axId val="111405312"/>
      </c:barChart>
      <c:catAx>
        <c:axId val="111403776"/>
        <c:scaling>
          <c:orientation val="minMax"/>
        </c:scaling>
        <c:delete val="0"/>
        <c:axPos val="b"/>
        <c:majorTickMark val="out"/>
        <c:minorTickMark val="none"/>
        <c:tickLblPos val="nextTo"/>
        <c:crossAx val="111405312"/>
        <c:crosses val="autoZero"/>
        <c:auto val="1"/>
        <c:lblAlgn val="ctr"/>
        <c:lblOffset val="100"/>
        <c:noMultiLvlLbl val="0"/>
      </c:catAx>
      <c:valAx>
        <c:axId val="111405312"/>
        <c:scaling>
          <c:orientation val="minMax"/>
        </c:scaling>
        <c:delete val="0"/>
        <c:axPos val="l"/>
        <c:majorGridlines/>
        <c:numFmt formatCode="General" sourceLinked="1"/>
        <c:majorTickMark val="out"/>
        <c:minorTickMark val="none"/>
        <c:tickLblPos val="nextTo"/>
        <c:crossAx val="11140377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Tabelle1!$A$72</c:f>
              <c:strCache>
                <c:ptCount val="1"/>
                <c:pt idx="0">
                  <c:v>Fichte</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Tabelle1!$B$72:$N$72</c:f>
              <c:numCache>
                <c:formatCode>General</c:formatCode>
                <c:ptCount val="13"/>
                <c:pt idx="0">
                  <c:v>149</c:v>
                </c:pt>
                <c:pt idx="1">
                  <c:v>104.1</c:v>
                </c:pt>
                <c:pt idx="2">
                  <c:v>112.9</c:v>
                </c:pt>
                <c:pt idx="3">
                  <c:v>159.5</c:v>
                </c:pt>
                <c:pt idx="4">
                  <c:v>145.9</c:v>
                </c:pt>
                <c:pt idx="5">
                  <c:v>120.7</c:v>
                </c:pt>
                <c:pt idx="6">
                  <c:v>112.2</c:v>
                </c:pt>
                <c:pt idx="7">
                  <c:v>122.9</c:v>
                </c:pt>
                <c:pt idx="8">
                  <c:v>119.4</c:v>
                </c:pt>
                <c:pt idx="9">
                  <c:v>120.9</c:v>
                </c:pt>
                <c:pt idx="10">
                  <c:v>218.1</c:v>
                </c:pt>
                <c:pt idx="11">
                  <c:v>240.3</c:v>
                </c:pt>
                <c:pt idx="12">
                  <c:v>160.4</c:v>
                </c:pt>
              </c:numCache>
            </c:numRef>
          </c:val>
        </c:ser>
        <c:ser>
          <c:idx val="1"/>
          <c:order val="1"/>
          <c:tx>
            <c:strRef>
              <c:f>Tabelle1!$A$73</c:f>
              <c:strCache>
                <c:ptCount val="1"/>
                <c:pt idx="0">
                  <c:v>Tanne</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Tabelle1!$B$73:$N$73</c:f>
              <c:numCache>
                <c:formatCode>General</c:formatCode>
                <c:ptCount val="13"/>
                <c:pt idx="0">
                  <c:v>125.1</c:v>
                </c:pt>
                <c:pt idx="1">
                  <c:v>74.3</c:v>
                </c:pt>
                <c:pt idx="2">
                  <c:v>117.8</c:v>
                </c:pt>
                <c:pt idx="3">
                  <c:v>68.7</c:v>
                </c:pt>
                <c:pt idx="4">
                  <c:v>84.1</c:v>
                </c:pt>
                <c:pt idx="5">
                  <c:v>204.7</c:v>
                </c:pt>
                <c:pt idx="6">
                  <c:v>149</c:v>
                </c:pt>
                <c:pt idx="7">
                  <c:v>160.9</c:v>
                </c:pt>
                <c:pt idx="8">
                  <c:v>206.5</c:v>
                </c:pt>
                <c:pt idx="9">
                  <c:v>172.3</c:v>
                </c:pt>
                <c:pt idx="10">
                  <c:v>107.3</c:v>
                </c:pt>
                <c:pt idx="11">
                  <c:v>100.6</c:v>
                </c:pt>
                <c:pt idx="12">
                  <c:v>131.4</c:v>
                </c:pt>
              </c:numCache>
            </c:numRef>
          </c:val>
        </c:ser>
        <c:ser>
          <c:idx val="2"/>
          <c:order val="2"/>
          <c:tx>
            <c:strRef>
              <c:f>Tabelle1!$A$74</c:f>
              <c:strCache>
                <c:ptCount val="1"/>
                <c:pt idx="0">
                  <c:v>übrige Nadelhölzer</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Tabelle1!$B$74:$N$74</c:f>
              <c:numCache>
                <c:formatCode>0.0</c:formatCode>
                <c:ptCount val="13"/>
                <c:pt idx="0">
                  <c:v>6.3000000000000007</c:v>
                </c:pt>
                <c:pt idx="1">
                  <c:v>14.6</c:v>
                </c:pt>
                <c:pt idx="2">
                  <c:v>1.5</c:v>
                </c:pt>
                <c:pt idx="3">
                  <c:v>2.1999999999999997</c:v>
                </c:pt>
                <c:pt idx="4">
                  <c:v>13.7</c:v>
                </c:pt>
                <c:pt idx="5">
                  <c:v>8.4</c:v>
                </c:pt>
                <c:pt idx="6">
                  <c:v>14.3</c:v>
                </c:pt>
                <c:pt idx="7">
                  <c:v>2.5999999999999996</c:v>
                </c:pt>
                <c:pt idx="8">
                  <c:v>6</c:v>
                </c:pt>
                <c:pt idx="9">
                  <c:v>5</c:v>
                </c:pt>
                <c:pt idx="10">
                  <c:v>6.6</c:v>
                </c:pt>
                <c:pt idx="11">
                  <c:v>1.3</c:v>
                </c:pt>
                <c:pt idx="12">
                  <c:v>6.1</c:v>
                </c:pt>
              </c:numCache>
            </c:numRef>
          </c:val>
        </c:ser>
        <c:ser>
          <c:idx val="3"/>
          <c:order val="3"/>
          <c:tx>
            <c:strRef>
              <c:f>Tabelle1!$A$75</c:f>
              <c:strCache>
                <c:ptCount val="1"/>
                <c:pt idx="0">
                  <c:v>Buche</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Tabelle1!$B$75:$N$75</c:f>
              <c:numCache>
                <c:formatCode>General</c:formatCode>
                <c:ptCount val="13"/>
                <c:pt idx="0">
                  <c:v>105</c:v>
                </c:pt>
                <c:pt idx="1">
                  <c:v>100.9</c:v>
                </c:pt>
                <c:pt idx="2">
                  <c:v>63.4</c:v>
                </c:pt>
                <c:pt idx="3">
                  <c:v>112.8</c:v>
                </c:pt>
                <c:pt idx="4">
                  <c:v>64.8</c:v>
                </c:pt>
                <c:pt idx="5">
                  <c:v>34.299999999999997</c:v>
                </c:pt>
                <c:pt idx="6">
                  <c:v>72.099999999999994</c:v>
                </c:pt>
                <c:pt idx="7">
                  <c:v>87.4</c:v>
                </c:pt>
                <c:pt idx="8">
                  <c:v>63</c:v>
                </c:pt>
                <c:pt idx="9">
                  <c:v>83.4</c:v>
                </c:pt>
                <c:pt idx="10">
                  <c:v>43.6</c:v>
                </c:pt>
                <c:pt idx="11">
                  <c:v>33.1</c:v>
                </c:pt>
                <c:pt idx="12">
                  <c:v>66</c:v>
                </c:pt>
              </c:numCache>
            </c:numRef>
          </c:val>
        </c:ser>
        <c:ser>
          <c:idx val="4"/>
          <c:order val="4"/>
          <c:tx>
            <c:strRef>
              <c:f>Tabelle1!$A$76</c:f>
              <c:strCache>
                <c:ptCount val="1"/>
                <c:pt idx="0">
                  <c:v>übrige Laubhölzer</c:v>
                </c:pt>
              </c:strCache>
            </c:strRef>
          </c:tx>
          <c:invertIfNegative val="0"/>
          <c:cat>
            <c:strRef>
              <c:f>Tabelle1!$B$71:$N$71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Tabelle1!$B$76:$N$76</c:f>
              <c:numCache>
                <c:formatCode>General</c:formatCode>
                <c:ptCount val="13"/>
                <c:pt idx="0">
                  <c:v>34.700000000000003</c:v>
                </c:pt>
                <c:pt idx="1">
                  <c:v>47.699999999999996</c:v>
                </c:pt>
                <c:pt idx="2">
                  <c:v>54.5</c:v>
                </c:pt>
                <c:pt idx="3">
                  <c:v>97.7</c:v>
                </c:pt>
                <c:pt idx="4">
                  <c:v>48.1</c:v>
                </c:pt>
                <c:pt idx="5">
                  <c:v>31.700000000000003</c:v>
                </c:pt>
                <c:pt idx="6">
                  <c:v>30.700000000000003</c:v>
                </c:pt>
                <c:pt idx="7">
                  <c:v>36.799999999999997</c:v>
                </c:pt>
                <c:pt idx="8">
                  <c:v>26.7</c:v>
                </c:pt>
                <c:pt idx="9">
                  <c:v>39.499999999999993</c:v>
                </c:pt>
                <c:pt idx="10">
                  <c:v>16.8</c:v>
                </c:pt>
                <c:pt idx="11">
                  <c:v>20.100000000000001</c:v>
                </c:pt>
                <c:pt idx="12">
                  <c:v>33.700000000000003</c:v>
                </c:pt>
              </c:numCache>
            </c:numRef>
          </c:val>
        </c:ser>
        <c:dLbls>
          <c:showLegendKey val="0"/>
          <c:showVal val="0"/>
          <c:showCatName val="0"/>
          <c:showSerName val="0"/>
          <c:showPercent val="0"/>
          <c:showBubbleSize val="0"/>
        </c:dLbls>
        <c:gapWidth val="150"/>
        <c:overlap val="100"/>
        <c:axId val="112944256"/>
        <c:axId val="112945792"/>
      </c:barChart>
      <c:catAx>
        <c:axId val="112944256"/>
        <c:scaling>
          <c:orientation val="minMax"/>
        </c:scaling>
        <c:delete val="0"/>
        <c:axPos val="b"/>
        <c:majorTickMark val="out"/>
        <c:minorTickMark val="none"/>
        <c:tickLblPos val="nextTo"/>
        <c:crossAx val="112945792"/>
        <c:crosses val="autoZero"/>
        <c:auto val="1"/>
        <c:lblAlgn val="ctr"/>
        <c:lblOffset val="100"/>
        <c:noMultiLvlLbl val="0"/>
      </c:catAx>
      <c:valAx>
        <c:axId val="112945792"/>
        <c:scaling>
          <c:orientation val="minMax"/>
        </c:scaling>
        <c:delete val="0"/>
        <c:axPos val="l"/>
        <c:majorGridlines/>
        <c:numFmt formatCode="0%" sourceLinked="1"/>
        <c:majorTickMark val="out"/>
        <c:minorTickMark val="none"/>
        <c:tickLblPos val="nextTo"/>
        <c:crossAx val="11294425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1"/>
            <c:bubble3D val="0"/>
            <c:spPr>
              <a:solidFill>
                <a:schemeClr val="accent5">
                  <a:lumMod val="40000"/>
                  <a:lumOff val="60000"/>
                </a:schemeClr>
              </a:solidFill>
            </c:spPr>
          </c:dPt>
          <c:dPt>
            <c:idx val="2"/>
            <c:bubble3D val="0"/>
            <c:spPr>
              <a:solidFill>
                <a:srgbClr val="00B0F0"/>
              </a:solidFill>
            </c:spPr>
          </c:dPt>
          <c:dPt>
            <c:idx val="3"/>
            <c:bubble3D val="0"/>
            <c:spPr>
              <a:solidFill>
                <a:schemeClr val="accent6">
                  <a:lumMod val="75000"/>
                </a:schemeClr>
              </a:solidFill>
            </c:spPr>
          </c:dPt>
          <c:dPt>
            <c:idx val="4"/>
            <c:bubble3D val="0"/>
            <c:spPr>
              <a:solidFill>
                <a:schemeClr val="accent6">
                  <a:lumMod val="40000"/>
                  <a:lumOff val="60000"/>
                </a:schemeClr>
              </a:solidFill>
            </c:spPr>
          </c:dPt>
          <c:dLbls>
            <c:numFmt formatCode="0%" sourceLinked="0"/>
            <c:txPr>
              <a:bodyPr/>
              <a:lstStyle/>
              <a:p>
                <a:pPr>
                  <a:defRPr sz="11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dLbls>
          <c:cat>
            <c:strRef>
              <c:f>Tabelle1!$A$72:$A$76</c:f>
              <c:strCache>
                <c:ptCount val="5"/>
                <c:pt idx="0">
                  <c:v>Fichte</c:v>
                </c:pt>
                <c:pt idx="1">
                  <c:v>Tanne</c:v>
                </c:pt>
                <c:pt idx="2">
                  <c:v>übrige Nadelhölzer</c:v>
                </c:pt>
                <c:pt idx="3">
                  <c:v>Buche</c:v>
                </c:pt>
                <c:pt idx="4">
                  <c:v>übrige Laubhölzer</c:v>
                </c:pt>
              </c:strCache>
            </c:strRef>
          </c:cat>
          <c:val>
            <c:numRef>
              <c:f>Tabelle1!$O$72:$O$76</c:f>
              <c:numCache>
                <c:formatCode>0.0%</c:formatCode>
                <c:ptCount val="5"/>
                <c:pt idx="0">
                  <c:v>0.40342052313883298</c:v>
                </c:pt>
                <c:pt idx="1">
                  <c:v>0.33048289738430581</c:v>
                </c:pt>
                <c:pt idx="2">
                  <c:v>1.5342052313883298E-2</c:v>
                </c:pt>
                <c:pt idx="3">
                  <c:v>0.16599597585513076</c:v>
                </c:pt>
                <c:pt idx="4">
                  <c:v>8.4758551307847083E-2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Tabelle1!$N$1</c:f>
              <c:strCache>
                <c:ptCount val="1"/>
                <c:pt idx="0">
                  <c:v>Kanton Luzern</c:v>
                </c:pt>
              </c:strCache>
            </c:strRef>
          </c:tx>
          <c:dLbls>
            <c:txPr>
              <a:bodyPr/>
              <a:lstStyle/>
              <a:p>
                <a:pPr>
                  <a:defRPr sz="11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dLbls>
          <c:cat>
            <c:strRef>
              <c:f>(Tabelle1!$A$2:$A$4,Tabelle1!$A$6:$A$10,Tabelle1!$A$12)</c:f>
              <c:strCache>
                <c:ptCount val="9"/>
                <c:pt idx="0">
                  <c:v>Fichte</c:v>
                </c:pt>
                <c:pt idx="1">
                  <c:v>Tanne</c:v>
                </c:pt>
                <c:pt idx="2">
                  <c:v>Föhre</c:v>
                </c:pt>
                <c:pt idx="3">
                  <c:v>übrige Nadelhölzer</c:v>
                </c:pt>
                <c:pt idx="4">
                  <c:v>Buche</c:v>
                </c:pt>
                <c:pt idx="5">
                  <c:v>Ahorn</c:v>
                </c:pt>
                <c:pt idx="6">
                  <c:v>Esche</c:v>
                </c:pt>
                <c:pt idx="7">
                  <c:v>Eiche</c:v>
                </c:pt>
                <c:pt idx="8">
                  <c:v>übrige Laubhölzer</c:v>
                </c:pt>
              </c:strCache>
            </c:strRef>
          </c:cat>
          <c:val>
            <c:numRef>
              <c:f>(Tabelle1!$N$2:$N$4,Tabelle1!$N$6:$N$10,Tabelle1!$N$12)</c:f>
              <c:numCache>
                <c:formatCode>General</c:formatCode>
                <c:ptCount val="9"/>
                <c:pt idx="0">
                  <c:v>160.4</c:v>
                </c:pt>
                <c:pt idx="1">
                  <c:v>131.4</c:v>
                </c:pt>
                <c:pt idx="2">
                  <c:v>2.9</c:v>
                </c:pt>
                <c:pt idx="3">
                  <c:v>2.2000000000000002</c:v>
                </c:pt>
                <c:pt idx="4">
                  <c:v>66</c:v>
                </c:pt>
                <c:pt idx="5">
                  <c:v>11.3</c:v>
                </c:pt>
                <c:pt idx="6">
                  <c:v>12.9</c:v>
                </c:pt>
                <c:pt idx="7">
                  <c:v>4.0999999999999996</c:v>
                </c:pt>
                <c:pt idx="8">
                  <c:v>5.3</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Tabelle1!$A$136</c:f>
              <c:strCache>
                <c:ptCount val="1"/>
                <c:pt idx="0">
                  <c:v>Fichte</c:v>
                </c:pt>
              </c:strCache>
            </c:strRef>
          </c:tx>
          <c:invertIfNegative val="0"/>
          <c:errBars>
            <c:errBarType val="both"/>
            <c:errValType val="cust"/>
            <c:noEndCap val="0"/>
            <c:plus>
              <c:numRef>
                <c:f>Tabelle1!$B$139:$N$139</c:f>
                <c:numCache>
                  <c:formatCode>General</c:formatCode>
                  <c:ptCount val="13"/>
                  <c:pt idx="0">
                    <c:v>26.82</c:v>
                  </c:pt>
                  <c:pt idx="1">
                    <c:v>33.311999999999998</c:v>
                  </c:pt>
                  <c:pt idx="2">
                    <c:v>40.643999999999998</c:v>
                  </c:pt>
                  <c:pt idx="3">
                    <c:v>57.42</c:v>
                  </c:pt>
                  <c:pt idx="4">
                    <c:v>37.934000000000005</c:v>
                  </c:pt>
                  <c:pt idx="5">
                    <c:v>36.21</c:v>
                  </c:pt>
                  <c:pt idx="6">
                    <c:v>29.172000000000004</c:v>
                  </c:pt>
                  <c:pt idx="7">
                    <c:v>31.954000000000001</c:v>
                  </c:pt>
                  <c:pt idx="8">
                    <c:v>26.268000000000001</c:v>
                  </c:pt>
                  <c:pt idx="9">
                    <c:v>29.016000000000002</c:v>
                  </c:pt>
                  <c:pt idx="10">
                    <c:v>39.258000000000003</c:v>
                  </c:pt>
                  <c:pt idx="11">
                    <c:v>28.835999999999999</c:v>
                  </c:pt>
                  <c:pt idx="12">
                    <c:v>9.6240000000000006</c:v>
                  </c:pt>
                </c:numCache>
              </c:numRef>
            </c:plus>
            <c:minus>
              <c:numRef>
                <c:f>Tabelle1!$B$139:$N$139</c:f>
                <c:numCache>
                  <c:formatCode>General</c:formatCode>
                  <c:ptCount val="13"/>
                  <c:pt idx="0">
                    <c:v>26.82</c:v>
                  </c:pt>
                  <c:pt idx="1">
                    <c:v>33.311999999999998</c:v>
                  </c:pt>
                  <c:pt idx="2">
                    <c:v>40.643999999999998</c:v>
                  </c:pt>
                  <c:pt idx="3">
                    <c:v>57.42</c:v>
                  </c:pt>
                  <c:pt idx="4">
                    <c:v>37.934000000000005</c:v>
                  </c:pt>
                  <c:pt idx="5">
                    <c:v>36.21</c:v>
                  </c:pt>
                  <c:pt idx="6">
                    <c:v>29.172000000000004</c:v>
                  </c:pt>
                  <c:pt idx="7">
                    <c:v>31.954000000000001</c:v>
                  </c:pt>
                  <c:pt idx="8">
                    <c:v>26.268000000000001</c:v>
                  </c:pt>
                  <c:pt idx="9">
                    <c:v>29.016000000000002</c:v>
                  </c:pt>
                  <c:pt idx="10">
                    <c:v>39.258000000000003</c:v>
                  </c:pt>
                  <c:pt idx="11">
                    <c:v>28.835999999999999</c:v>
                  </c:pt>
                  <c:pt idx="12">
                    <c:v>9.6240000000000006</c:v>
                  </c:pt>
                </c:numCache>
              </c:numRef>
            </c:minus>
            <c:spPr>
              <a:ln w="22225"/>
            </c:spPr>
          </c:errBars>
          <c:cat>
            <c:strRef>
              <c:f>Tabelle1!$B$135:$N$135</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Tabelle1!$B$136:$N$136</c:f>
              <c:numCache>
                <c:formatCode>General</c:formatCode>
                <c:ptCount val="13"/>
                <c:pt idx="0">
                  <c:v>149</c:v>
                </c:pt>
                <c:pt idx="1">
                  <c:v>104.1</c:v>
                </c:pt>
                <c:pt idx="2">
                  <c:v>112.9</c:v>
                </c:pt>
                <c:pt idx="3">
                  <c:v>159.5</c:v>
                </c:pt>
                <c:pt idx="4">
                  <c:v>145.9</c:v>
                </c:pt>
                <c:pt idx="5">
                  <c:v>120.7</c:v>
                </c:pt>
                <c:pt idx="6">
                  <c:v>112.2</c:v>
                </c:pt>
                <c:pt idx="7">
                  <c:v>122.9</c:v>
                </c:pt>
                <c:pt idx="8">
                  <c:v>119.4</c:v>
                </c:pt>
                <c:pt idx="9">
                  <c:v>120.9</c:v>
                </c:pt>
                <c:pt idx="10">
                  <c:v>218.1</c:v>
                </c:pt>
                <c:pt idx="11">
                  <c:v>240.3</c:v>
                </c:pt>
                <c:pt idx="12">
                  <c:v>160.4</c:v>
                </c:pt>
              </c:numCache>
            </c:numRef>
          </c:val>
        </c:ser>
        <c:ser>
          <c:idx val="1"/>
          <c:order val="1"/>
          <c:tx>
            <c:strRef>
              <c:f>Tabelle1!$A$141</c:f>
              <c:strCache>
                <c:ptCount val="1"/>
                <c:pt idx="0">
                  <c:v>Tanne</c:v>
                </c:pt>
              </c:strCache>
            </c:strRef>
          </c:tx>
          <c:invertIfNegative val="0"/>
          <c:errBars>
            <c:errBarType val="both"/>
            <c:errValType val="cust"/>
            <c:noEndCap val="0"/>
            <c:plus>
              <c:numRef>
                <c:f>Tabelle1!$B$144:$N$144</c:f>
                <c:numCache>
                  <c:formatCode>General</c:formatCode>
                  <c:ptCount val="13"/>
                  <c:pt idx="0">
                    <c:v>25.019999999999996</c:v>
                  </c:pt>
                  <c:pt idx="1">
                    <c:v>22.29</c:v>
                  </c:pt>
                  <c:pt idx="2">
                    <c:v>35.339999999999996</c:v>
                  </c:pt>
                  <c:pt idx="3">
                    <c:v>37.098000000000006</c:v>
                  </c:pt>
                  <c:pt idx="4">
                    <c:v>26.911999999999999</c:v>
                  </c:pt>
                  <c:pt idx="5">
                    <c:v>40.94</c:v>
                  </c:pt>
                  <c:pt idx="6">
                    <c:v>38.74</c:v>
                  </c:pt>
                  <c:pt idx="7">
                    <c:v>45.052</c:v>
                  </c:pt>
                  <c:pt idx="8">
                    <c:v>28.91</c:v>
                  </c:pt>
                  <c:pt idx="9">
                    <c:v>31.014000000000003</c:v>
                  </c:pt>
                  <c:pt idx="10">
                    <c:v>30.043999999999997</c:v>
                  </c:pt>
                  <c:pt idx="11">
                    <c:v>22.132000000000001</c:v>
                  </c:pt>
                  <c:pt idx="12">
                    <c:v>10.512</c:v>
                  </c:pt>
                </c:numCache>
              </c:numRef>
            </c:plus>
            <c:minus>
              <c:numRef>
                <c:f>Tabelle1!$B$144:$N$144</c:f>
                <c:numCache>
                  <c:formatCode>General</c:formatCode>
                  <c:ptCount val="13"/>
                  <c:pt idx="0">
                    <c:v>25.019999999999996</c:v>
                  </c:pt>
                  <c:pt idx="1">
                    <c:v>22.29</c:v>
                  </c:pt>
                  <c:pt idx="2">
                    <c:v>35.339999999999996</c:v>
                  </c:pt>
                  <c:pt idx="3">
                    <c:v>37.098000000000006</c:v>
                  </c:pt>
                  <c:pt idx="4">
                    <c:v>26.911999999999999</c:v>
                  </c:pt>
                  <c:pt idx="5">
                    <c:v>40.94</c:v>
                  </c:pt>
                  <c:pt idx="6">
                    <c:v>38.74</c:v>
                  </c:pt>
                  <c:pt idx="7">
                    <c:v>45.052</c:v>
                  </c:pt>
                  <c:pt idx="8">
                    <c:v>28.91</c:v>
                  </c:pt>
                  <c:pt idx="9">
                    <c:v>31.014000000000003</c:v>
                  </c:pt>
                  <c:pt idx="10">
                    <c:v>30.043999999999997</c:v>
                  </c:pt>
                  <c:pt idx="11">
                    <c:v>22.132000000000001</c:v>
                  </c:pt>
                  <c:pt idx="12">
                    <c:v>10.512</c:v>
                  </c:pt>
                </c:numCache>
              </c:numRef>
            </c:minus>
            <c:spPr>
              <a:ln w="22225"/>
            </c:spPr>
          </c:errBars>
          <c:cat>
            <c:strRef>
              <c:f>Tabelle1!$B$135:$N$135</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Tabelle1!$B$141:$N$141</c:f>
              <c:numCache>
                <c:formatCode>General</c:formatCode>
                <c:ptCount val="13"/>
                <c:pt idx="0">
                  <c:v>125.1</c:v>
                </c:pt>
                <c:pt idx="1">
                  <c:v>74.3</c:v>
                </c:pt>
                <c:pt idx="2">
                  <c:v>117.8</c:v>
                </c:pt>
                <c:pt idx="3">
                  <c:v>68.7</c:v>
                </c:pt>
                <c:pt idx="4">
                  <c:v>84.1</c:v>
                </c:pt>
                <c:pt idx="5">
                  <c:v>204.7</c:v>
                </c:pt>
                <c:pt idx="6">
                  <c:v>149</c:v>
                </c:pt>
                <c:pt idx="7">
                  <c:v>160.9</c:v>
                </c:pt>
                <c:pt idx="8">
                  <c:v>206.5</c:v>
                </c:pt>
                <c:pt idx="9">
                  <c:v>172.3</c:v>
                </c:pt>
                <c:pt idx="10">
                  <c:v>107.3</c:v>
                </c:pt>
                <c:pt idx="11">
                  <c:v>100.6</c:v>
                </c:pt>
                <c:pt idx="12">
                  <c:v>131.4</c:v>
                </c:pt>
              </c:numCache>
            </c:numRef>
          </c:val>
        </c:ser>
        <c:ser>
          <c:idx val="2"/>
          <c:order val="2"/>
          <c:tx>
            <c:strRef>
              <c:f>Tabelle1!$A$146</c:f>
              <c:strCache>
                <c:ptCount val="1"/>
                <c:pt idx="0">
                  <c:v>Buche</c:v>
                </c:pt>
              </c:strCache>
            </c:strRef>
          </c:tx>
          <c:invertIfNegative val="0"/>
          <c:errBars>
            <c:errBarType val="both"/>
            <c:errValType val="cust"/>
            <c:noEndCap val="0"/>
            <c:plus>
              <c:numRef>
                <c:f>Tabelle1!$B$149:$N$149</c:f>
                <c:numCache>
                  <c:formatCode>General</c:formatCode>
                  <c:ptCount val="13"/>
                  <c:pt idx="0">
                    <c:v>23.1</c:v>
                  </c:pt>
                  <c:pt idx="1">
                    <c:v>40.360000000000007</c:v>
                  </c:pt>
                  <c:pt idx="2">
                    <c:v>25.36</c:v>
                  </c:pt>
                  <c:pt idx="3">
                    <c:v>42.863999999999997</c:v>
                  </c:pt>
                  <c:pt idx="4">
                    <c:v>29.808</c:v>
                  </c:pt>
                  <c:pt idx="5">
                    <c:v>15.777999999999999</c:v>
                  </c:pt>
                  <c:pt idx="6">
                    <c:v>23.071999999999999</c:v>
                  </c:pt>
                  <c:pt idx="7">
                    <c:v>29.716000000000005</c:v>
                  </c:pt>
                  <c:pt idx="8">
                    <c:v>16.38</c:v>
                  </c:pt>
                  <c:pt idx="9">
                    <c:v>20.016000000000002</c:v>
                  </c:pt>
                  <c:pt idx="10">
                    <c:v>14.824</c:v>
                  </c:pt>
                  <c:pt idx="11">
                    <c:v>11.254000000000001</c:v>
                  </c:pt>
                  <c:pt idx="12">
                    <c:v>6.6000000000000005</c:v>
                  </c:pt>
                </c:numCache>
              </c:numRef>
            </c:plus>
            <c:minus>
              <c:numRef>
                <c:f>Tabelle1!$B$149:$N$149</c:f>
                <c:numCache>
                  <c:formatCode>General</c:formatCode>
                  <c:ptCount val="13"/>
                  <c:pt idx="0">
                    <c:v>23.1</c:v>
                  </c:pt>
                  <c:pt idx="1">
                    <c:v>40.360000000000007</c:v>
                  </c:pt>
                  <c:pt idx="2">
                    <c:v>25.36</c:v>
                  </c:pt>
                  <c:pt idx="3">
                    <c:v>42.863999999999997</c:v>
                  </c:pt>
                  <c:pt idx="4">
                    <c:v>29.808</c:v>
                  </c:pt>
                  <c:pt idx="5">
                    <c:v>15.777999999999999</c:v>
                  </c:pt>
                  <c:pt idx="6">
                    <c:v>23.071999999999999</c:v>
                  </c:pt>
                  <c:pt idx="7">
                    <c:v>29.716000000000005</c:v>
                  </c:pt>
                  <c:pt idx="8">
                    <c:v>16.38</c:v>
                  </c:pt>
                  <c:pt idx="9">
                    <c:v>20.016000000000002</c:v>
                  </c:pt>
                  <c:pt idx="10">
                    <c:v>14.824</c:v>
                  </c:pt>
                  <c:pt idx="11">
                    <c:v>11.254000000000001</c:v>
                  </c:pt>
                  <c:pt idx="12">
                    <c:v>6.6000000000000005</c:v>
                  </c:pt>
                </c:numCache>
              </c:numRef>
            </c:minus>
            <c:spPr>
              <a:ln w="22225"/>
            </c:spPr>
          </c:errBars>
          <c:cat>
            <c:strRef>
              <c:f>Tabelle1!$B$135:$N$135</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Tabelle1!$B$146:$N$146</c:f>
              <c:numCache>
                <c:formatCode>General</c:formatCode>
                <c:ptCount val="13"/>
                <c:pt idx="0">
                  <c:v>105</c:v>
                </c:pt>
                <c:pt idx="1">
                  <c:v>100.9</c:v>
                </c:pt>
                <c:pt idx="2">
                  <c:v>63.4</c:v>
                </c:pt>
                <c:pt idx="3">
                  <c:v>112.8</c:v>
                </c:pt>
                <c:pt idx="4">
                  <c:v>64.8</c:v>
                </c:pt>
                <c:pt idx="5">
                  <c:v>34.299999999999997</c:v>
                </c:pt>
                <c:pt idx="6">
                  <c:v>72.099999999999994</c:v>
                </c:pt>
                <c:pt idx="7">
                  <c:v>87.4</c:v>
                </c:pt>
                <c:pt idx="8">
                  <c:v>63</c:v>
                </c:pt>
                <c:pt idx="9">
                  <c:v>83.4</c:v>
                </c:pt>
                <c:pt idx="10">
                  <c:v>43.6</c:v>
                </c:pt>
                <c:pt idx="11">
                  <c:v>33.1</c:v>
                </c:pt>
                <c:pt idx="12">
                  <c:v>66</c:v>
                </c:pt>
              </c:numCache>
            </c:numRef>
          </c:val>
        </c:ser>
        <c:dLbls>
          <c:showLegendKey val="0"/>
          <c:showVal val="0"/>
          <c:showCatName val="0"/>
          <c:showSerName val="0"/>
          <c:showPercent val="0"/>
          <c:showBubbleSize val="0"/>
        </c:dLbls>
        <c:gapWidth val="150"/>
        <c:axId val="113051136"/>
        <c:axId val="113052672"/>
      </c:barChart>
      <c:catAx>
        <c:axId val="113051136"/>
        <c:scaling>
          <c:orientation val="minMax"/>
        </c:scaling>
        <c:delete val="0"/>
        <c:axPos val="b"/>
        <c:majorTickMark val="out"/>
        <c:minorTickMark val="none"/>
        <c:tickLblPos val="nextTo"/>
        <c:crossAx val="113052672"/>
        <c:crosses val="autoZero"/>
        <c:auto val="1"/>
        <c:lblAlgn val="ctr"/>
        <c:lblOffset val="100"/>
        <c:noMultiLvlLbl val="0"/>
      </c:catAx>
      <c:valAx>
        <c:axId val="113052672"/>
        <c:scaling>
          <c:orientation val="minMax"/>
        </c:scaling>
        <c:delete val="0"/>
        <c:axPos val="l"/>
        <c:majorGridlines/>
        <c:title>
          <c:tx>
            <c:rich>
              <a:bodyPr rot="0" vert="horz"/>
              <a:lstStyle/>
              <a:p>
                <a:pPr>
                  <a:defRPr/>
                </a:pPr>
                <a:r>
                  <a:rPr lang="en-US"/>
                  <a:t>m</a:t>
                </a:r>
                <a:r>
                  <a:rPr lang="en-US" baseline="30000"/>
                  <a:t>3</a:t>
                </a:r>
                <a:r>
                  <a:rPr lang="en-US"/>
                  <a:t>/ha</a:t>
                </a:r>
              </a:p>
            </c:rich>
          </c:tx>
          <c:layout/>
          <c:overlay val="0"/>
        </c:title>
        <c:numFmt formatCode="General" sourceLinked="1"/>
        <c:majorTickMark val="out"/>
        <c:minorTickMark val="none"/>
        <c:tickLblPos val="nextTo"/>
        <c:crossAx val="11305113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187324</xdr:colOff>
      <xdr:row>18</xdr:row>
      <xdr:rowOff>147110</xdr:rowOff>
    </xdr:from>
    <xdr:to>
      <xdr:col>9</xdr:col>
      <xdr:colOff>785282</xdr:colOff>
      <xdr:row>44</xdr:row>
      <xdr:rowOff>175684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68791</xdr:colOff>
      <xdr:row>90</xdr:row>
      <xdr:rowOff>168274</xdr:rowOff>
    </xdr:from>
    <xdr:to>
      <xdr:col>6</xdr:col>
      <xdr:colOff>603249</xdr:colOff>
      <xdr:row>111</xdr:row>
      <xdr:rowOff>95250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799040</xdr:colOff>
      <xdr:row>91</xdr:row>
      <xdr:rowOff>9524</xdr:rowOff>
    </xdr:from>
    <xdr:to>
      <xdr:col>14</xdr:col>
      <xdr:colOff>825500</xdr:colOff>
      <xdr:row>112</xdr:row>
      <xdr:rowOff>169333</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127001</xdr:colOff>
      <xdr:row>115</xdr:row>
      <xdr:rowOff>88900</xdr:rowOff>
    </xdr:from>
    <xdr:to>
      <xdr:col>5</xdr:col>
      <xdr:colOff>518584</xdr:colOff>
      <xdr:row>130</xdr:row>
      <xdr:rowOff>133350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391583</xdr:colOff>
      <xdr:row>48</xdr:row>
      <xdr:rowOff>158751</xdr:rowOff>
    </xdr:from>
    <xdr:to>
      <xdr:col>7</xdr:col>
      <xdr:colOff>137583</xdr:colOff>
      <xdr:row>69</xdr:row>
      <xdr:rowOff>21167</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814915</xdr:colOff>
      <xdr:row>154</xdr:row>
      <xdr:rowOff>51858</xdr:rowOff>
    </xdr:from>
    <xdr:to>
      <xdr:col>12</xdr:col>
      <xdr:colOff>95250</xdr:colOff>
      <xdr:row>182</xdr:row>
      <xdr:rowOff>169333</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showGridLines="0" workbookViewId="0">
      <selection activeCell="AM18" activeCellId="3" sqref="AD18 AG18 AJ18 AM18"/>
    </sheetView>
  </sheetViews>
  <sheetFormatPr baseColWidth="10" defaultRowHeight="10.5" x14ac:dyDescent="0.15"/>
  <cols>
    <col min="1" max="1" width="14.25" style="1" bestFit="1" customWidth="1"/>
    <col min="2" max="2" width="5.375" style="1" customWidth="1"/>
    <col min="3" max="3" width="4" style="1" customWidth="1"/>
    <col min="4" max="4" width="4.5" style="1" customWidth="1"/>
    <col min="5" max="5" width="5.375" style="1" customWidth="1"/>
    <col min="6" max="6" width="4" style="1" customWidth="1"/>
    <col min="7" max="7" width="4.5" style="1" customWidth="1"/>
    <col min="8" max="8" width="5.375" style="1" customWidth="1"/>
    <col min="9" max="9" width="4" style="1" customWidth="1"/>
    <col min="10" max="10" width="4.5" style="1" customWidth="1"/>
    <col min="11" max="11" width="5.375" style="1" customWidth="1"/>
    <col min="12" max="12" width="4" style="1" customWidth="1"/>
    <col min="13" max="13" width="4.5" style="1" customWidth="1"/>
    <col min="14" max="14" width="6" style="1" customWidth="1"/>
    <col min="15" max="15" width="4.5" style="1" customWidth="1"/>
    <col min="16" max="16" width="5" style="1" customWidth="1"/>
    <col min="17" max="17" width="6" style="1" customWidth="1"/>
    <col min="18" max="18" width="4.375" style="1" customWidth="1"/>
    <col min="19" max="19" width="5" style="1" customWidth="1"/>
    <col min="20" max="20" width="5.375" style="1" customWidth="1"/>
    <col min="21" max="21" width="4" style="1" customWidth="1"/>
    <col min="22" max="22" width="4.5" style="1" customWidth="1"/>
    <col min="23" max="23" width="5.75" style="1" customWidth="1"/>
    <col min="24" max="24" width="4.25" style="1" customWidth="1"/>
    <col min="25" max="25" width="4.75" style="1" customWidth="1"/>
    <col min="26" max="26" width="5.375" style="1" customWidth="1"/>
    <col min="27" max="27" width="4" style="1" customWidth="1"/>
    <col min="28" max="28" width="4.5" style="1" customWidth="1"/>
    <col min="29" max="29" width="6.375" style="1" customWidth="1"/>
    <col min="30" max="30" width="4.75" style="1" customWidth="1"/>
    <col min="31" max="32" width="5.375" style="1" customWidth="1"/>
    <col min="33" max="33" width="4" style="1" customWidth="1"/>
    <col min="34" max="34" width="4.5" style="1" customWidth="1"/>
    <col min="35" max="35" width="5.375" style="1" customWidth="1"/>
    <col min="36" max="36" width="4" style="1" customWidth="1"/>
    <col min="37" max="37" width="4.5" style="1" customWidth="1"/>
    <col min="38" max="38" width="5.37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29" t="s">
        <v>8</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1"/>
    </row>
    <row r="11" spans="1:40" ht="16.5" customHeight="1" x14ac:dyDescent="0.15">
      <c r="A11" s="4"/>
      <c r="B11" s="29" t="s">
        <v>9</v>
      </c>
      <c r="C11" s="30"/>
      <c r="D11" s="31"/>
      <c r="E11" s="29" t="s">
        <v>10</v>
      </c>
      <c r="F11" s="30"/>
      <c r="G11" s="31"/>
      <c r="H11" s="29" t="s">
        <v>11</v>
      </c>
      <c r="I11" s="30"/>
      <c r="J11" s="31"/>
      <c r="K11" s="29" t="s">
        <v>12</v>
      </c>
      <c r="L11" s="30"/>
      <c r="M11" s="31"/>
      <c r="N11" s="29" t="s">
        <v>13</v>
      </c>
      <c r="O11" s="30"/>
      <c r="P11" s="31"/>
      <c r="Q11" s="29" t="s">
        <v>14</v>
      </c>
      <c r="R11" s="30"/>
      <c r="S11" s="31"/>
      <c r="T11" s="29" t="s">
        <v>15</v>
      </c>
      <c r="U11" s="30"/>
      <c r="V11" s="31"/>
      <c r="W11" s="29" t="s">
        <v>16</v>
      </c>
      <c r="X11" s="30"/>
      <c r="Y11" s="31"/>
      <c r="Z11" s="29" t="s">
        <v>17</v>
      </c>
      <c r="AA11" s="30"/>
      <c r="AB11" s="31"/>
      <c r="AC11" s="29" t="s">
        <v>18</v>
      </c>
      <c r="AD11" s="30"/>
      <c r="AE11" s="31"/>
      <c r="AF11" s="29" t="s">
        <v>19</v>
      </c>
      <c r="AG11" s="30"/>
      <c r="AH11" s="31"/>
      <c r="AI11" s="29" t="s">
        <v>20</v>
      </c>
      <c r="AJ11" s="30"/>
      <c r="AK11" s="31"/>
      <c r="AL11" s="29" t="s">
        <v>21</v>
      </c>
      <c r="AM11" s="30"/>
      <c r="AN11" s="31"/>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149</v>
      </c>
      <c r="C13" s="6">
        <v>9</v>
      </c>
      <c r="D13" s="6">
        <v>209</v>
      </c>
      <c r="E13" s="6">
        <v>104.1</v>
      </c>
      <c r="F13" s="6">
        <v>16</v>
      </c>
      <c r="G13" s="6">
        <v>69</v>
      </c>
      <c r="H13" s="6">
        <v>112.9</v>
      </c>
      <c r="I13" s="6">
        <v>18</v>
      </c>
      <c r="J13" s="6">
        <v>73</v>
      </c>
      <c r="K13" s="6">
        <v>159.5</v>
      </c>
      <c r="L13" s="6">
        <v>18</v>
      </c>
      <c r="M13" s="6">
        <v>52</v>
      </c>
      <c r="N13" s="6">
        <v>145.9</v>
      </c>
      <c r="O13" s="6">
        <v>13</v>
      </c>
      <c r="P13" s="6">
        <v>101</v>
      </c>
      <c r="Q13" s="6">
        <v>120.7</v>
      </c>
      <c r="R13" s="6">
        <v>15</v>
      </c>
      <c r="S13" s="6">
        <v>96</v>
      </c>
      <c r="T13" s="6">
        <v>112.2</v>
      </c>
      <c r="U13" s="6">
        <v>13</v>
      </c>
      <c r="V13" s="6">
        <v>111</v>
      </c>
      <c r="W13" s="6">
        <v>122.9</v>
      </c>
      <c r="X13" s="6">
        <v>13</v>
      </c>
      <c r="Y13" s="6">
        <v>88</v>
      </c>
      <c r="Z13" s="6">
        <v>119.4</v>
      </c>
      <c r="AA13" s="6">
        <v>11</v>
      </c>
      <c r="AB13" s="6">
        <v>143</v>
      </c>
      <c r="AC13" s="6">
        <v>120.9</v>
      </c>
      <c r="AD13" s="6">
        <v>12</v>
      </c>
      <c r="AE13" s="6">
        <v>143</v>
      </c>
      <c r="AF13" s="6">
        <v>218.1</v>
      </c>
      <c r="AG13" s="6">
        <v>9</v>
      </c>
      <c r="AH13" s="6">
        <v>136</v>
      </c>
      <c r="AI13" s="6">
        <v>240.3</v>
      </c>
      <c r="AJ13" s="6">
        <v>6</v>
      </c>
      <c r="AK13" s="6">
        <v>343</v>
      </c>
      <c r="AL13" s="6">
        <v>160.4</v>
      </c>
      <c r="AM13" s="6">
        <v>3</v>
      </c>
      <c r="AN13" s="6">
        <v>1564</v>
      </c>
    </row>
    <row r="14" spans="1:40" ht="16.5" customHeight="1" x14ac:dyDescent="0.15">
      <c r="A14" s="5" t="s">
        <v>26</v>
      </c>
      <c r="B14" s="6">
        <v>125.1</v>
      </c>
      <c r="C14" s="6">
        <v>10</v>
      </c>
      <c r="D14" s="6">
        <v>209</v>
      </c>
      <c r="E14" s="6">
        <v>74.3</v>
      </c>
      <c r="F14" s="6">
        <v>15</v>
      </c>
      <c r="G14" s="6">
        <v>69</v>
      </c>
      <c r="H14" s="6">
        <v>117.8</v>
      </c>
      <c r="I14" s="6">
        <v>15</v>
      </c>
      <c r="J14" s="6">
        <v>73</v>
      </c>
      <c r="K14" s="6">
        <v>68.7</v>
      </c>
      <c r="L14" s="6">
        <v>27</v>
      </c>
      <c r="M14" s="6">
        <v>52</v>
      </c>
      <c r="N14" s="6">
        <v>84.1</v>
      </c>
      <c r="O14" s="6">
        <v>16</v>
      </c>
      <c r="P14" s="6">
        <v>101</v>
      </c>
      <c r="Q14" s="6">
        <v>204.7</v>
      </c>
      <c r="R14" s="6">
        <v>10</v>
      </c>
      <c r="S14" s="6">
        <v>96</v>
      </c>
      <c r="T14" s="6">
        <v>149</v>
      </c>
      <c r="U14" s="6">
        <v>13</v>
      </c>
      <c r="V14" s="6">
        <v>111</v>
      </c>
      <c r="W14" s="6">
        <v>160.9</v>
      </c>
      <c r="X14" s="6">
        <v>14</v>
      </c>
      <c r="Y14" s="6">
        <v>88</v>
      </c>
      <c r="Z14" s="6">
        <v>206.5</v>
      </c>
      <c r="AA14" s="6">
        <v>7</v>
      </c>
      <c r="AB14" s="6">
        <v>143</v>
      </c>
      <c r="AC14" s="6">
        <v>172.3</v>
      </c>
      <c r="AD14" s="6">
        <v>9</v>
      </c>
      <c r="AE14" s="6">
        <v>143</v>
      </c>
      <c r="AF14" s="6">
        <v>107.3</v>
      </c>
      <c r="AG14" s="6">
        <v>14</v>
      </c>
      <c r="AH14" s="6">
        <v>136</v>
      </c>
      <c r="AI14" s="6">
        <v>100.6</v>
      </c>
      <c r="AJ14" s="6">
        <v>11</v>
      </c>
      <c r="AK14" s="6">
        <v>343</v>
      </c>
      <c r="AL14" s="6">
        <v>131.4</v>
      </c>
      <c r="AM14" s="6">
        <v>4</v>
      </c>
      <c r="AN14" s="6">
        <v>1564</v>
      </c>
    </row>
    <row r="15" spans="1:40" ht="16.5" customHeight="1" x14ac:dyDescent="0.15">
      <c r="A15" s="5" t="s">
        <v>27</v>
      </c>
      <c r="B15" s="6">
        <v>2</v>
      </c>
      <c r="C15" s="6">
        <v>54</v>
      </c>
      <c r="D15" s="6">
        <v>209</v>
      </c>
      <c r="E15" s="6" t="s">
        <v>28</v>
      </c>
      <c r="F15" s="6" t="s">
        <v>28</v>
      </c>
      <c r="G15" s="6">
        <v>69</v>
      </c>
      <c r="H15" s="6" t="s">
        <v>28</v>
      </c>
      <c r="I15" s="6" t="s">
        <v>28</v>
      </c>
      <c r="J15" s="6">
        <v>73</v>
      </c>
      <c r="K15" s="6" t="s">
        <v>28</v>
      </c>
      <c r="L15" s="6" t="s">
        <v>28</v>
      </c>
      <c r="M15" s="6">
        <v>52</v>
      </c>
      <c r="N15" s="6">
        <v>4</v>
      </c>
      <c r="O15" s="6">
        <v>65</v>
      </c>
      <c r="P15" s="6">
        <v>101</v>
      </c>
      <c r="Q15" s="6">
        <v>7</v>
      </c>
      <c r="R15" s="6">
        <v>79</v>
      </c>
      <c r="S15" s="6">
        <v>96</v>
      </c>
      <c r="T15" s="6">
        <v>9.3000000000000007</v>
      </c>
      <c r="U15" s="6">
        <v>30</v>
      </c>
      <c r="V15" s="6">
        <v>111</v>
      </c>
      <c r="W15" s="6" t="s">
        <v>28</v>
      </c>
      <c r="X15" s="6" t="s">
        <v>28</v>
      </c>
      <c r="Y15" s="6">
        <v>88</v>
      </c>
      <c r="Z15" s="6">
        <v>3.5</v>
      </c>
      <c r="AA15" s="6">
        <v>54</v>
      </c>
      <c r="AB15" s="6">
        <v>143</v>
      </c>
      <c r="AC15" s="6">
        <v>2.5</v>
      </c>
      <c r="AD15" s="6">
        <v>86</v>
      </c>
      <c r="AE15" s="6">
        <v>143</v>
      </c>
      <c r="AF15" s="6">
        <v>5</v>
      </c>
      <c r="AG15" s="6">
        <v>38</v>
      </c>
      <c r="AH15" s="6">
        <v>136</v>
      </c>
      <c r="AI15" s="6">
        <v>1.3</v>
      </c>
      <c r="AJ15" s="6">
        <v>32</v>
      </c>
      <c r="AK15" s="6">
        <v>343</v>
      </c>
      <c r="AL15" s="6">
        <v>2.9</v>
      </c>
      <c r="AM15" s="6">
        <v>19</v>
      </c>
      <c r="AN15" s="6">
        <v>1564</v>
      </c>
    </row>
    <row r="16" spans="1:40" ht="16.5" customHeight="1" x14ac:dyDescent="0.15">
      <c r="A16" s="5" t="s">
        <v>29</v>
      </c>
      <c r="B16" s="6">
        <v>3.4</v>
      </c>
      <c r="C16" s="6">
        <v>81</v>
      </c>
      <c r="D16" s="6">
        <v>209</v>
      </c>
      <c r="E16" s="6">
        <v>0.2</v>
      </c>
      <c r="F16" s="6">
        <v>99</v>
      </c>
      <c r="G16" s="6">
        <v>69</v>
      </c>
      <c r="H16" s="6">
        <v>0.6</v>
      </c>
      <c r="I16" s="6">
        <v>80</v>
      </c>
      <c r="J16" s="6">
        <v>73</v>
      </c>
      <c r="K16" s="6">
        <v>0.3</v>
      </c>
      <c r="L16" s="6">
        <v>99</v>
      </c>
      <c r="M16" s="6">
        <v>52</v>
      </c>
      <c r="N16" s="6">
        <v>2.8</v>
      </c>
      <c r="O16" s="6">
        <v>48</v>
      </c>
      <c r="P16" s="6">
        <v>101</v>
      </c>
      <c r="Q16" s="6">
        <v>0.4</v>
      </c>
      <c r="R16" s="6">
        <v>76</v>
      </c>
      <c r="S16" s="6">
        <v>96</v>
      </c>
      <c r="T16" s="6">
        <v>1</v>
      </c>
      <c r="U16" s="6">
        <v>85</v>
      </c>
      <c r="V16" s="6">
        <v>111</v>
      </c>
      <c r="W16" s="6">
        <v>2.2999999999999998</v>
      </c>
      <c r="X16" s="6">
        <v>79</v>
      </c>
      <c r="Y16" s="6">
        <v>88</v>
      </c>
      <c r="Z16" s="6">
        <v>0.3</v>
      </c>
      <c r="AA16" s="6">
        <v>100</v>
      </c>
      <c r="AB16" s="6">
        <v>143</v>
      </c>
      <c r="AC16" s="6" t="s">
        <v>28</v>
      </c>
      <c r="AD16" s="6" t="s">
        <v>28</v>
      </c>
      <c r="AE16" s="6">
        <v>143</v>
      </c>
      <c r="AF16" s="6">
        <v>0.5</v>
      </c>
      <c r="AG16" s="6">
        <v>100</v>
      </c>
      <c r="AH16" s="6">
        <v>136</v>
      </c>
      <c r="AI16" s="6" t="s">
        <v>28</v>
      </c>
      <c r="AJ16" s="6" t="s">
        <v>28</v>
      </c>
      <c r="AK16" s="6">
        <v>343</v>
      </c>
      <c r="AL16" s="6">
        <v>1</v>
      </c>
      <c r="AM16" s="6">
        <v>41</v>
      </c>
      <c r="AN16" s="6">
        <v>1564</v>
      </c>
    </row>
    <row r="17" spans="1:40" ht="16.5" customHeight="1" x14ac:dyDescent="0.15">
      <c r="A17" s="5" t="s">
        <v>30</v>
      </c>
      <c r="B17" s="6">
        <v>0.9</v>
      </c>
      <c r="C17" s="6">
        <v>57</v>
      </c>
      <c r="D17" s="6">
        <v>209</v>
      </c>
      <c r="E17" s="6">
        <v>14.4</v>
      </c>
      <c r="F17" s="6">
        <v>56</v>
      </c>
      <c r="G17" s="6">
        <v>69</v>
      </c>
      <c r="H17" s="6">
        <v>0.9</v>
      </c>
      <c r="I17" s="6">
        <v>92</v>
      </c>
      <c r="J17" s="6">
        <v>73</v>
      </c>
      <c r="K17" s="6">
        <v>1.9</v>
      </c>
      <c r="L17" s="6">
        <v>96</v>
      </c>
      <c r="M17" s="6">
        <v>52</v>
      </c>
      <c r="N17" s="6">
        <v>6.9</v>
      </c>
      <c r="O17" s="6">
        <v>74</v>
      </c>
      <c r="P17" s="6">
        <v>101</v>
      </c>
      <c r="Q17" s="6">
        <v>1</v>
      </c>
      <c r="R17" s="6">
        <v>100</v>
      </c>
      <c r="S17" s="6">
        <v>96</v>
      </c>
      <c r="T17" s="6">
        <v>4</v>
      </c>
      <c r="U17" s="6">
        <v>65</v>
      </c>
      <c r="V17" s="6">
        <v>111</v>
      </c>
      <c r="W17" s="6">
        <v>0.3</v>
      </c>
      <c r="X17" s="6">
        <v>78</v>
      </c>
      <c r="Y17" s="6">
        <v>88</v>
      </c>
      <c r="Z17" s="6">
        <v>2.2000000000000002</v>
      </c>
      <c r="AA17" s="6">
        <v>87</v>
      </c>
      <c r="AB17" s="6">
        <v>143</v>
      </c>
      <c r="AC17" s="6">
        <v>2.5</v>
      </c>
      <c r="AD17" s="6">
        <v>44</v>
      </c>
      <c r="AE17" s="6">
        <v>143</v>
      </c>
      <c r="AF17" s="6">
        <v>1.1000000000000001</v>
      </c>
      <c r="AG17" s="6">
        <v>100</v>
      </c>
      <c r="AH17" s="6">
        <v>136</v>
      </c>
      <c r="AI17" s="6">
        <v>0</v>
      </c>
      <c r="AJ17" s="6" t="s">
        <v>28</v>
      </c>
      <c r="AK17" s="6">
        <v>343</v>
      </c>
      <c r="AL17" s="6">
        <v>2.2000000000000002</v>
      </c>
      <c r="AM17" s="6">
        <v>27</v>
      </c>
      <c r="AN17" s="6">
        <v>1564</v>
      </c>
    </row>
    <row r="18" spans="1:40" ht="16.5" customHeight="1" x14ac:dyDescent="0.15">
      <c r="A18" s="5" t="s">
        <v>31</v>
      </c>
      <c r="B18" s="6">
        <v>105</v>
      </c>
      <c r="C18" s="6">
        <v>11</v>
      </c>
      <c r="D18" s="6">
        <v>209</v>
      </c>
      <c r="E18" s="6">
        <v>100.9</v>
      </c>
      <c r="F18" s="6">
        <v>20</v>
      </c>
      <c r="G18" s="6">
        <v>69</v>
      </c>
      <c r="H18" s="6">
        <v>63.4</v>
      </c>
      <c r="I18" s="6">
        <v>20</v>
      </c>
      <c r="J18" s="6">
        <v>73</v>
      </c>
      <c r="K18" s="6">
        <v>112.8</v>
      </c>
      <c r="L18" s="6">
        <v>19</v>
      </c>
      <c r="M18" s="6">
        <v>52</v>
      </c>
      <c r="N18" s="6">
        <v>64.8</v>
      </c>
      <c r="O18" s="6">
        <v>23</v>
      </c>
      <c r="P18" s="6">
        <v>101</v>
      </c>
      <c r="Q18" s="6">
        <v>34.299999999999997</v>
      </c>
      <c r="R18" s="6">
        <v>23</v>
      </c>
      <c r="S18" s="6">
        <v>96</v>
      </c>
      <c r="T18" s="6">
        <v>72.099999999999994</v>
      </c>
      <c r="U18" s="6">
        <v>16</v>
      </c>
      <c r="V18" s="6">
        <v>111</v>
      </c>
      <c r="W18" s="6">
        <v>87.4</v>
      </c>
      <c r="X18" s="6">
        <v>17</v>
      </c>
      <c r="Y18" s="6">
        <v>88</v>
      </c>
      <c r="Z18" s="6">
        <v>63</v>
      </c>
      <c r="AA18" s="6">
        <v>13</v>
      </c>
      <c r="AB18" s="6">
        <v>143</v>
      </c>
      <c r="AC18" s="6">
        <v>83.4</v>
      </c>
      <c r="AD18" s="6">
        <v>12</v>
      </c>
      <c r="AE18" s="6">
        <v>143</v>
      </c>
      <c r="AF18" s="6">
        <v>43.6</v>
      </c>
      <c r="AG18" s="6">
        <v>17</v>
      </c>
      <c r="AH18" s="6">
        <v>136</v>
      </c>
      <c r="AI18" s="6">
        <v>33.1</v>
      </c>
      <c r="AJ18" s="6">
        <v>17</v>
      </c>
      <c r="AK18" s="6">
        <v>343</v>
      </c>
      <c r="AL18" s="6">
        <v>66</v>
      </c>
      <c r="AM18" s="6">
        <v>5</v>
      </c>
      <c r="AN18" s="6">
        <v>1564</v>
      </c>
    </row>
    <row r="19" spans="1:40" ht="16.5" customHeight="1" x14ac:dyDescent="0.15">
      <c r="A19" s="5" t="s">
        <v>32</v>
      </c>
      <c r="B19" s="6">
        <v>17.2</v>
      </c>
      <c r="C19" s="6">
        <v>14</v>
      </c>
      <c r="D19" s="6">
        <v>209</v>
      </c>
      <c r="E19" s="6">
        <v>20.8</v>
      </c>
      <c r="F19" s="6">
        <v>29</v>
      </c>
      <c r="G19" s="6">
        <v>69</v>
      </c>
      <c r="H19" s="6">
        <v>7.4</v>
      </c>
      <c r="I19" s="6">
        <v>32</v>
      </c>
      <c r="J19" s="6">
        <v>73</v>
      </c>
      <c r="K19" s="6">
        <v>11.6</v>
      </c>
      <c r="L19" s="6">
        <v>35</v>
      </c>
      <c r="M19" s="6">
        <v>52</v>
      </c>
      <c r="N19" s="6">
        <v>11.3</v>
      </c>
      <c r="O19" s="6">
        <v>34</v>
      </c>
      <c r="P19" s="6">
        <v>101</v>
      </c>
      <c r="Q19" s="6">
        <v>6.1</v>
      </c>
      <c r="R19" s="6">
        <v>43</v>
      </c>
      <c r="S19" s="6">
        <v>96</v>
      </c>
      <c r="T19" s="6">
        <v>3.4</v>
      </c>
      <c r="U19" s="6">
        <v>49</v>
      </c>
      <c r="V19" s="6">
        <v>111</v>
      </c>
      <c r="W19" s="6">
        <v>12.2</v>
      </c>
      <c r="X19" s="6">
        <v>33</v>
      </c>
      <c r="Y19" s="6">
        <v>88</v>
      </c>
      <c r="Z19" s="6">
        <v>9.1999999999999993</v>
      </c>
      <c r="AA19" s="6">
        <v>20</v>
      </c>
      <c r="AB19" s="6">
        <v>143</v>
      </c>
      <c r="AC19" s="6">
        <v>17.2</v>
      </c>
      <c r="AD19" s="6">
        <v>20</v>
      </c>
      <c r="AE19" s="6">
        <v>143</v>
      </c>
      <c r="AF19" s="6">
        <v>8.4</v>
      </c>
      <c r="AG19" s="6">
        <v>22</v>
      </c>
      <c r="AH19" s="6">
        <v>136</v>
      </c>
      <c r="AI19" s="6">
        <v>9.9</v>
      </c>
      <c r="AJ19" s="6">
        <v>15</v>
      </c>
      <c r="AK19" s="6">
        <v>343</v>
      </c>
      <c r="AL19" s="6">
        <v>11.3</v>
      </c>
      <c r="AM19" s="6">
        <v>7</v>
      </c>
      <c r="AN19" s="6">
        <v>1564</v>
      </c>
    </row>
    <row r="20" spans="1:40" ht="16.5" customHeight="1" x14ac:dyDescent="0.15">
      <c r="A20" s="5" t="s">
        <v>33</v>
      </c>
      <c r="B20" s="6">
        <v>8.4</v>
      </c>
      <c r="C20" s="6">
        <v>30</v>
      </c>
      <c r="D20" s="6">
        <v>209</v>
      </c>
      <c r="E20" s="6">
        <v>12.2</v>
      </c>
      <c r="F20" s="6">
        <v>40</v>
      </c>
      <c r="G20" s="6">
        <v>69</v>
      </c>
      <c r="H20" s="6">
        <v>35.1</v>
      </c>
      <c r="I20" s="6">
        <v>24</v>
      </c>
      <c r="J20" s="6">
        <v>73</v>
      </c>
      <c r="K20" s="6">
        <v>58.2</v>
      </c>
      <c r="L20" s="6">
        <v>29</v>
      </c>
      <c r="M20" s="6">
        <v>52</v>
      </c>
      <c r="N20" s="6">
        <v>25.7</v>
      </c>
      <c r="O20" s="6">
        <v>32</v>
      </c>
      <c r="P20" s="6">
        <v>101</v>
      </c>
      <c r="Q20" s="6">
        <v>14.5</v>
      </c>
      <c r="R20" s="6">
        <v>25</v>
      </c>
      <c r="S20" s="6">
        <v>96</v>
      </c>
      <c r="T20" s="6">
        <v>7</v>
      </c>
      <c r="U20" s="6">
        <v>39</v>
      </c>
      <c r="V20" s="6">
        <v>111</v>
      </c>
      <c r="W20" s="6">
        <v>9.6999999999999993</v>
      </c>
      <c r="X20" s="6">
        <v>36</v>
      </c>
      <c r="Y20" s="6">
        <v>88</v>
      </c>
      <c r="Z20" s="6">
        <v>11.2</v>
      </c>
      <c r="AA20" s="6">
        <v>28</v>
      </c>
      <c r="AB20" s="6">
        <v>143</v>
      </c>
      <c r="AC20" s="6">
        <v>18.399999999999999</v>
      </c>
      <c r="AD20" s="6">
        <v>28</v>
      </c>
      <c r="AE20" s="6">
        <v>143</v>
      </c>
      <c r="AF20" s="6">
        <v>4.5999999999999996</v>
      </c>
      <c r="AG20" s="6">
        <v>38</v>
      </c>
      <c r="AH20" s="6">
        <v>136</v>
      </c>
      <c r="AI20" s="6">
        <v>4.5999999999999996</v>
      </c>
      <c r="AJ20" s="6">
        <v>28</v>
      </c>
      <c r="AK20" s="6">
        <v>343</v>
      </c>
      <c r="AL20" s="6">
        <v>12.9</v>
      </c>
      <c r="AM20" s="6">
        <v>10</v>
      </c>
      <c r="AN20" s="6">
        <v>1564</v>
      </c>
    </row>
    <row r="21" spans="1:40" ht="16.5" customHeight="1" x14ac:dyDescent="0.15">
      <c r="A21" s="5" t="s">
        <v>34</v>
      </c>
      <c r="B21" s="6">
        <v>4.0999999999999996</v>
      </c>
      <c r="C21" s="6">
        <v>39</v>
      </c>
      <c r="D21" s="6">
        <v>209</v>
      </c>
      <c r="E21" s="6">
        <v>4.8</v>
      </c>
      <c r="F21" s="6">
        <v>49</v>
      </c>
      <c r="G21" s="6">
        <v>69</v>
      </c>
      <c r="H21" s="6">
        <v>4.2</v>
      </c>
      <c r="I21" s="6">
        <v>52</v>
      </c>
      <c r="J21" s="6">
        <v>73</v>
      </c>
      <c r="K21" s="6">
        <v>12</v>
      </c>
      <c r="L21" s="6">
        <v>51</v>
      </c>
      <c r="M21" s="6">
        <v>52</v>
      </c>
      <c r="N21" s="6">
        <v>6.2</v>
      </c>
      <c r="O21" s="6">
        <v>43</v>
      </c>
      <c r="P21" s="6">
        <v>101</v>
      </c>
      <c r="Q21" s="6">
        <v>6.1</v>
      </c>
      <c r="R21" s="6">
        <v>48</v>
      </c>
      <c r="S21" s="6">
        <v>96</v>
      </c>
      <c r="T21" s="6">
        <v>14.7</v>
      </c>
      <c r="U21" s="6">
        <v>38</v>
      </c>
      <c r="V21" s="6">
        <v>111</v>
      </c>
      <c r="W21" s="6">
        <v>11.2</v>
      </c>
      <c r="X21" s="6">
        <v>41</v>
      </c>
      <c r="Y21" s="6">
        <v>88</v>
      </c>
      <c r="Z21" s="6">
        <v>2.1</v>
      </c>
      <c r="AA21" s="6">
        <v>47</v>
      </c>
      <c r="AB21" s="6">
        <v>143</v>
      </c>
      <c r="AC21" s="6">
        <v>0.6</v>
      </c>
      <c r="AD21" s="6">
        <v>100</v>
      </c>
      <c r="AE21" s="6">
        <v>143</v>
      </c>
      <c r="AF21" s="6">
        <v>0.9</v>
      </c>
      <c r="AG21" s="6">
        <v>92</v>
      </c>
      <c r="AH21" s="6">
        <v>136</v>
      </c>
      <c r="AI21" s="6" t="s">
        <v>28</v>
      </c>
      <c r="AJ21" s="6" t="s">
        <v>28</v>
      </c>
      <c r="AK21" s="6">
        <v>343</v>
      </c>
      <c r="AL21" s="6">
        <v>4.0999999999999996</v>
      </c>
      <c r="AM21" s="6">
        <v>16</v>
      </c>
      <c r="AN21" s="6">
        <v>1564</v>
      </c>
    </row>
    <row r="22" spans="1:40" ht="16.5" customHeight="1" x14ac:dyDescent="0.15">
      <c r="A22" s="5" t="s">
        <v>35</v>
      </c>
      <c r="B22" s="6">
        <v>0.4</v>
      </c>
      <c r="C22" s="6">
        <v>75</v>
      </c>
      <c r="D22" s="6">
        <v>209</v>
      </c>
      <c r="E22" s="6" t="s">
        <v>28</v>
      </c>
      <c r="F22" s="6" t="s">
        <v>28</v>
      </c>
      <c r="G22" s="6">
        <v>69</v>
      </c>
      <c r="H22" s="6" t="s">
        <v>28</v>
      </c>
      <c r="I22" s="6" t="s">
        <v>28</v>
      </c>
      <c r="J22" s="6">
        <v>73</v>
      </c>
      <c r="K22" s="6" t="s">
        <v>28</v>
      </c>
      <c r="L22" s="6" t="s">
        <v>28</v>
      </c>
      <c r="M22" s="6">
        <v>52</v>
      </c>
      <c r="N22" s="6">
        <v>0.1</v>
      </c>
      <c r="O22" s="6">
        <v>100</v>
      </c>
      <c r="P22" s="6">
        <v>101</v>
      </c>
      <c r="Q22" s="6" t="s">
        <v>28</v>
      </c>
      <c r="R22" s="6" t="s">
        <v>28</v>
      </c>
      <c r="S22" s="6">
        <v>96</v>
      </c>
      <c r="T22" s="6" t="s">
        <v>28</v>
      </c>
      <c r="U22" s="6" t="s">
        <v>28</v>
      </c>
      <c r="V22" s="6">
        <v>111</v>
      </c>
      <c r="W22" s="6" t="s">
        <v>28</v>
      </c>
      <c r="X22" s="6" t="s">
        <v>28</v>
      </c>
      <c r="Y22" s="6">
        <v>88</v>
      </c>
      <c r="Z22" s="6" t="s">
        <v>28</v>
      </c>
      <c r="AA22" s="6" t="s">
        <v>28</v>
      </c>
      <c r="AB22" s="6">
        <v>143</v>
      </c>
      <c r="AC22" s="6" t="s">
        <v>28</v>
      </c>
      <c r="AD22" s="6" t="s">
        <v>28</v>
      </c>
      <c r="AE22" s="6">
        <v>143</v>
      </c>
      <c r="AF22" s="6">
        <v>0.1</v>
      </c>
      <c r="AG22" s="6">
        <v>100</v>
      </c>
      <c r="AH22" s="6">
        <v>136</v>
      </c>
      <c r="AI22" s="6" t="s">
        <v>28</v>
      </c>
      <c r="AJ22" s="6" t="s">
        <v>28</v>
      </c>
      <c r="AK22" s="6">
        <v>343</v>
      </c>
      <c r="AL22" s="6">
        <v>0.1</v>
      </c>
      <c r="AM22" s="6">
        <v>65</v>
      </c>
      <c r="AN22" s="6">
        <v>1564</v>
      </c>
    </row>
    <row r="23" spans="1:40" ht="16.5" customHeight="1" x14ac:dyDescent="0.15">
      <c r="A23" s="5" t="s">
        <v>36</v>
      </c>
      <c r="B23" s="6">
        <v>4.5999999999999996</v>
      </c>
      <c r="C23" s="6">
        <v>29</v>
      </c>
      <c r="D23" s="6">
        <v>209</v>
      </c>
      <c r="E23" s="6">
        <v>9.9</v>
      </c>
      <c r="F23" s="6">
        <v>36</v>
      </c>
      <c r="G23" s="6">
        <v>69</v>
      </c>
      <c r="H23" s="6">
        <v>7.8</v>
      </c>
      <c r="I23" s="6">
        <v>33</v>
      </c>
      <c r="J23" s="6">
        <v>73</v>
      </c>
      <c r="K23" s="6">
        <v>15.9</v>
      </c>
      <c r="L23" s="6">
        <v>38</v>
      </c>
      <c r="M23" s="6">
        <v>52</v>
      </c>
      <c r="N23" s="6">
        <v>4.8</v>
      </c>
      <c r="O23" s="6">
        <v>32</v>
      </c>
      <c r="P23" s="6">
        <v>101</v>
      </c>
      <c r="Q23" s="6">
        <v>5</v>
      </c>
      <c r="R23" s="6">
        <v>40</v>
      </c>
      <c r="S23" s="6">
        <v>96</v>
      </c>
      <c r="T23" s="6">
        <v>5.6</v>
      </c>
      <c r="U23" s="6">
        <v>28</v>
      </c>
      <c r="V23" s="6">
        <v>111</v>
      </c>
      <c r="W23" s="6">
        <v>3.7</v>
      </c>
      <c r="X23" s="6">
        <v>46</v>
      </c>
      <c r="Y23" s="6">
        <v>88</v>
      </c>
      <c r="Z23" s="6">
        <v>4.2</v>
      </c>
      <c r="AA23" s="6">
        <v>44</v>
      </c>
      <c r="AB23" s="6">
        <v>143</v>
      </c>
      <c r="AC23" s="6">
        <v>3.3</v>
      </c>
      <c r="AD23" s="6">
        <v>48</v>
      </c>
      <c r="AE23" s="6">
        <v>143</v>
      </c>
      <c r="AF23" s="6">
        <v>2.8</v>
      </c>
      <c r="AG23" s="6">
        <v>33</v>
      </c>
      <c r="AH23" s="6">
        <v>136</v>
      </c>
      <c r="AI23" s="6">
        <v>5.6</v>
      </c>
      <c r="AJ23" s="6">
        <v>17</v>
      </c>
      <c r="AK23" s="6">
        <v>343</v>
      </c>
      <c r="AL23" s="6">
        <v>5.3</v>
      </c>
      <c r="AM23" s="6">
        <v>10</v>
      </c>
      <c r="AN23" s="6">
        <v>1564</v>
      </c>
    </row>
    <row r="24" spans="1:40" ht="16.5" customHeight="1" x14ac:dyDescent="0.15">
      <c r="A24" s="5" t="s">
        <v>37</v>
      </c>
      <c r="B24" s="6">
        <v>420</v>
      </c>
      <c r="C24" s="6">
        <v>5</v>
      </c>
      <c r="D24" s="6">
        <v>209</v>
      </c>
      <c r="E24" s="6">
        <v>341.6</v>
      </c>
      <c r="F24" s="6">
        <v>7</v>
      </c>
      <c r="G24" s="6">
        <v>69</v>
      </c>
      <c r="H24" s="6">
        <v>350</v>
      </c>
      <c r="I24" s="6">
        <v>7</v>
      </c>
      <c r="J24" s="6">
        <v>73</v>
      </c>
      <c r="K24" s="6">
        <v>440.9</v>
      </c>
      <c r="L24" s="6">
        <v>8</v>
      </c>
      <c r="M24" s="6">
        <v>52</v>
      </c>
      <c r="N24" s="6">
        <v>356.5</v>
      </c>
      <c r="O24" s="6">
        <v>8</v>
      </c>
      <c r="P24" s="6">
        <v>101</v>
      </c>
      <c r="Q24" s="6">
        <v>399.8</v>
      </c>
      <c r="R24" s="6">
        <v>6</v>
      </c>
      <c r="S24" s="6">
        <v>96</v>
      </c>
      <c r="T24" s="6">
        <v>378.2</v>
      </c>
      <c r="U24" s="6">
        <v>6</v>
      </c>
      <c r="V24" s="6">
        <v>111</v>
      </c>
      <c r="W24" s="6">
        <v>410.4</v>
      </c>
      <c r="X24" s="6">
        <v>7</v>
      </c>
      <c r="Y24" s="6">
        <v>88</v>
      </c>
      <c r="Z24" s="6">
        <v>421.4</v>
      </c>
      <c r="AA24" s="6">
        <v>5</v>
      </c>
      <c r="AB24" s="6">
        <v>143</v>
      </c>
      <c r="AC24" s="6">
        <v>421.1</v>
      </c>
      <c r="AD24" s="6">
        <v>5</v>
      </c>
      <c r="AE24" s="6">
        <v>143</v>
      </c>
      <c r="AF24" s="6">
        <v>392.4</v>
      </c>
      <c r="AG24" s="6">
        <v>6</v>
      </c>
      <c r="AH24" s="6">
        <v>136</v>
      </c>
      <c r="AI24" s="6">
        <v>395.4</v>
      </c>
      <c r="AJ24" s="6">
        <v>5</v>
      </c>
      <c r="AK24" s="6">
        <v>343</v>
      </c>
      <c r="AL24" s="6">
        <v>397.6</v>
      </c>
      <c r="AM24" s="6">
        <v>2</v>
      </c>
      <c r="AN24" s="6">
        <v>1564</v>
      </c>
    </row>
    <row r="26" spans="1:40" x14ac:dyDescent="0.15">
      <c r="A26" s="1" t="s">
        <v>38</v>
      </c>
    </row>
    <row r="29" spans="1:40" ht="12.75" x14ac:dyDescent="0.2">
      <c r="A29" s="3" t="s">
        <v>39</v>
      </c>
    </row>
    <row r="30" spans="1:40" ht="21" customHeight="1" x14ac:dyDescent="0.15">
      <c r="A30" s="27" t="s">
        <v>40</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row>
    <row r="32" spans="1:40" ht="12.75" x14ac:dyDescent="0.2">
      <c r="A32" s="3" t="s">
        <v>41</v>
      </c>
    </row>
    <row r="33" spans="1:40" ht="21" customHeight="1" x14ac:dyDescent="0.15">
      <c r="A33" s="27" t="s">
        <v>42</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row>
    <row r="35" spans="1:40" ht="12.75" x14ac:dyDescent="0.2">
      <c r="A35" s="3" t="s">
        <v>43</v>
      </c>
    </row>
    <row r="36" spans="1:40" x14ac:dyDescent="0.15">
      <c r="A36" s="1" t="s">
        <v>8</v>
      </c>
    </row>
    <row r="38" spans="1:40" ht="12.75" x14ac:dyDescent="0.2">
      <c r="A38" s="3" t="s">
        <v>44</v>
      </c>
    </row>
    <row r="39" spans="1:40" ht="21" customHeight="1" x14ac:dyDescent="0.15">
      <c r="A39" s="27" t="s">
        <v>45</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row>
    <row r="41" spans="1:40" ht="12.75" x14ac:dyDescent="0.2">
      <c r="A41" s="3" t="s">
        <v>46</v>
      </c>
    </row>
    <row r="42" spans="1:40" x14ac:dyDescent="0.15">
      <c r="A42" s="1" t="s">
        <v>47</v>
      </c>
    </row>
  </sheetData>
  <mergeCells count="17">
    <mergeCell ref="B10:AN10"/>
    <mergeCell ref="B11:D11"/>
    <mergeCell ref="E11:G11"/>
    <mergeCell ref="H11:J11"/>
    <mergeCell ref="K11:M11"/>
    <mergeCell ref="N11:P11"/>
    <mergeCell ref="Q11:S11"/>
    <mergeCell ref="T11:V11"/>
    <mergeCell ref="W11:Y11"/>
    <mergeCell ref="Z11:AB11"/>
    <mergeCell ref="A39:AN39"/>
    <mergeCell ref="AC11:AE11"/>
    <mergeCell ref="AF11:AH11"/>
    <mergeCell ref="AI11:AK11"/>
    <mergeCell ref="AL11:AN11"/>
    <mergeCell ref="A30:AN30"/>
    <mergeCell ref="A33:AN33"/>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tabSelected="1" topLeftCell="A13" zoomScale="90" zoomScaleNormal="90" workbookViewId="0">
      <selection activeCell="H91" sqref="H91"/>
    </sheetView>
  </sheetViews>
  <sheetFormatPr baseColWidth="10" defaultRowHeight="14.25" x14ac:dyDescent="0.2"/>
  <sheetData>
    <row r="1" spans="1:14" s="5" customFormat="1" ht="28.5" customHeight="1" x14ac:dyDescent="0.15">
      <c r="A1" s="5" t="s">
        <v>48</v>
      </c>
      <c r="B1" s="5" t="s">
        <v>9</v>
      </c>
      <c r="C1" s="5" t="s">
        <v>10</v>
      </c>
      <c r="D1" s="5" t="s">
        <v>11</v>
      </c>
      <c r="E1" s="5" t="s">
        <v>12</v>
      </c>
      <c r="F1" s="5" t="s">
        <v>13</v>
      </c>
      <c r="G1" s="5" t="s">
        <v>14</v>
      </c>
      <c r="H1" s="5" t="s">
        <v>15</v>
      </c>
      <c r="I1" s="5" t="s">
        <v>16</v>
      </c>
      <c r="J1" s="5" t="s">
        <v>17</v>
      </c>
      <c r="K1" s="5" t="s">
        <v>18</v>
      </c>
      <c r="L1" s="5" t="s">
        <v>19</v>
      </c>
      <c r="M1" s="5" t="s">
        <v>20</v>
      </c>
      <c r="N1" s="5" t="s">
        <v>21</v>
      </c>
    </row>
    <row r="2" spans="1:14" x14ac:dyDescent="0.2">
      <c r="A2" s="5" t="s">
        <v>25</v>
      </c>
      <c r="B2" s="6">
        <v>149</v>
      </c>
      <c r="C2" s="6">
        <v>104.1</v>
      </c>
      <c r="D2" s="6">
        <v>112.9</v>
      </c>
      <c r="E2" s="6">
        <v>159.5</v>
      </c>
      <c r="F2" s="6">
        <v>145.9</v>
      </c>
      <c r="G2" s="6">
        <v>120.7</v>
      </c>
      <c r="H2" s="6">
        <v>112.2</v>
      </c>
      <c r="I2" s="6">
        <v>122.9</v>
      </c>
      <c r="J2" s="6">
        <v>119.4</v>
      </c>
      <c r="K2" s="6">
        <v>120.9</v>
      </c>
      <c r="L2" s="6">
        <v>218.1</v>
      </c>
      <c r="M2" s="6">
        <v>240.3</v>
      </c>
      <c r="N2" s="6">
        <v>160.4</v>
      </c>
    </row>
    <row r="3" spans="1:14" x14ac:dyDescent="0.2">
      <c r="A3" s="5" t="s">
        <v>26</v>
      </c>
      <c r="B3" s="6">
        <v>125.1</v>
      </c>
      <c r="C3" s="6">
        <v>74.3</v>
      </c>
      <c r="D3" s="6">
        <v>117.8</v>
      </c>
      <c r="E3" s="6">
        <v>68.7</v>
      </c>
      <c r="F3" s="6">
        <v>84.1</v>
      </c>
      <c r="G3" s="6">
        <v>204.7</v>
      </c>
      <c r="H3" s="6">
        <v>149</v>
      </c>
      <c r="I3" s="6">
        <v>160.9</v>
      </c>
      <c r="J3" s="6">
        <v>206.5</v>
      </c>
      <c r="K3" s="6">
        <v>172.3</v>
      </c>
      <c r="L3" s="6">
        <v>107.3</v>
      </c>
      <c r="M3" s="6">
        <v>100.6</v>
      </c>
      <c r="N3" s="6">
        <v>131.4</v>
      </c>
    </row>
    <row r="4" spans="1:14" x14ac:dyDescent="0.2">
      <c r="A4" s="5" t="s">
        <v>27</v>
      </c>
      <c r="B4" s="6">
        <v>2</v>
      </c>
      <c r="C4" s="6">
        <v>0</v>
      </c>
      <c r="D4" s="6">
        <v>0</v>
      </c>
      <c r="E4" s="6">
        <v>0</v>
      </c>
      <c r="F4" s="6">
        <v>4</v>
      </c>
      <c r="G4" s="6">
        <v>7</v>
      </c>
      <c r="H4" s="6">
        <v>9.3000000000000007</v>
      </c>
      <c r="I4" s="6">
        <v>0</v>
      </c>
      <c r="J4" s="6">
        <v>3.5</v>
      </c>
      <c r="K4" s="6">
        <v>2.5</v>
      </c>
      <c r="L4" s="6">
        <v>5</v>
      </c>
      <c r="M4" s="6">
        <v>1.3</v>
      </c>
      <c r="N4" s="6">
        <v>2.9</v>
      </c>
    </row>
    <row r="5" spans="1:14" x14ac:dyDescent="0.2">
      <c r="A5" s="5" t="s">
        <v>29</v>
      </c>
      <c r="B5" s="6">
        <v>3.4</v>
      </c>
      <c r="C5" s="6">
        <v>0.2</v>
      </c>
      <c r="D5" s="6">
        <v>0.6</v>
      </c>
      <c r="E5" s="6">
        <v>0.3</v>
      </c>
      <c r="F5" s="6">
        <v>2.8</v>
      </c>
      <c r="G5" s="6">
        <v>0.4</v>
      </c>
      <c r="H5" s="6">
        <v>1</v>
      </c>
      <c r="I5" s="6">
        <v>2.2999999999999998</v>
      </c>
      <c r="J5" s="6">
        <v>0.3</v>
      </c>
      <c r="K5" s="6" t="s">
        <v>28</v>
      </c>
      <c r="L5" s="6">
        <v>0.5</v>
      </c>
      <c r="M5" s="6" t="s">
        <v>28</v>
      </c>
      <c r="N5" s="6">
        <v>1</v>
      </c>
    </row>
    <row r="6" spans="1:14" ht="21.75" x14ac:dyDescent="0.2">
      <c r="A6" s="5" t="s">
        <v>30</v>
      </c>
      <c r="B6" s="6">
        <v>0.9</v>
      </c>
      <c r="C6" s="6">
        <v>14.4</v>
      </c>
      <c r="D6" s="6">
        <v>0.9</v>
      </c>
      <c r="E6" s="6">
        <v>1.9</v>
      </c>
      <c r="F6" s="6">
        <v>6.9</v>
      </c>
      <c r="G6" s="6">
        <v>1</v>
      </c>
      <c r="H6" s="6">
        <v>4</v>
      </c>
      <c r="I6" s="6">
        <v>0.3</v>
      </c>
      <c r="J6" s="6">
        <v>2.2000000000000002</v>
      </c>
      <c r="K6" s="6">
        <v>2.5</v>
      </c>
      <c r="L6" s="6">
        <v>1.1000000000000001</v>
      </c>
      <c r="M6" s="6">
        <v>0</v>
      </c>
      <c r="N6" s="6">
        <v>2.2000000000000002</v>
      </c>
    </row>
    <row r="7" spans="1:14" x14ac:dyDescent="0.2">
      <c r="A7" s="5" t="s">
        <v>31</v>
      </c>
      <c r="B7" s="6">
        <v>105</v>
      </c>
      <c r="C7" s="6">
        <v>100.9</v>
      </c>
      <c r="D7" s="6">
        <v>63.4</v>
      </c>
      <c r="E7" s="6">
        <v>112.8</v>
      </c>
      <c r="F7" s="6">
        <v>64.8</v>
      </c>
      <c r="G7" s="6">
        <v>34.299999999999997</v>
      </c>
      <c r="H7" s="6">
        <v>72.099999999999994</v>
      </c>
      <c r="I7" s="6">
        <v>87.4</v>
      </c>
      <c r="J7" s="6">
        <v>63</v>
      </c>
      <c r="K7" s="6">
        <v>83.4</v>
      </c>
      <c r="L7" s="6">
        <v>43.6</v>
      </c>
      <c r="M7" s="6">
        <v>33.1</v>
      </c>
      <c r="N7" s="6">
        <v>66</v>
      </c>
    </row>
    <row r="8" spans="1:14" x14ac:dyDescent="0.2">
      <c r="A8" s="5" t="s">
        <v>32</v>
      </c>
      <c r="B8" s="6">
        <v>17.2</v>
      </c>
      <c r="C8" s="6">
        <v>20.8</v>
      </c>
      <c r="D8" s="6">
        <v>7.4</v>
      </c>
      <c r="E8" s="6">
        <v>11.6</v>
      </c>
      <c r="F8" s="6">
        <v>11.3</v>
      </c>
      <c r="G8" s="6">
        <v>6.1</v>
      </c>
      <c r="H8" s="6">
        <v>3.4</v>
      </c>
      <c r="I8" s="6">
        <v>12.2</v>
      </c>
      <c r="J8" s="6">
        <v>9.1999999999999993</v>
      </c>
      <c r="K8" s="6">
        <v>17.2</v>
      </c>
      <c r="L8" s="6">
        <v>8.4</v>
      </c>
      <c r="M8" s="6">
        <v>9.9</v>
      </c>
      <c r="N8" s="6">
        <v>11.3</v>
      </c>
    </row>
    <row r="9" spans="1:14" x14ac:dyDescent="0.2">
      <c r="A9" s="5" t="s">
        <v>33</v>
      </c>
      <c r="B9" s="6">
        <v>8.4</v>
      </c>
      <c r="C9" s="6">
        <v>12.2</v>
      </c>
      <c r="D9" s="6">
        <v>35.1</v>
      </c>
      <c r="E9" s="6">
        <v>58.2</v>
      </c>
      <c r="F9" s="6">
        <v>25.7</v>
      </c>
      <c r="G9" s="6">
        <v>14.5</v>
      </c>
      <c r="H9" s="6">
        <v>7</v>
      </c>
      <c r="I9" s="6">
        <v>9.6999999999999993</v>
      </c>
      <c r="J9" s="6">
        <v>11.2</v>
      </c>
      <c r="K9" s="6">
        <v>18.399999999999999</v>
      </c>
      <c r="L9" s="6">
        <v>4.5999999999999996</v>
      </c>
      <c r="M9" s="6">
        <v>4.5999999999999996</v>
      </c>
      <c r="N9" s="6">
        <v>12.9</v>
      </c>
    </row>
    <row r="10" spans="1:14" x14ac:dyDescent="0.2">
      <c r="A10" s="5" t="s">
        <v>34</v>
      </c>
      <c r="B10" s="6">
        <v>4.0999999999999996</v>
      </c>
      <c r="C10" s="6">
        <v>4.8</v>
      </c>
      <c r="D10" s="6">
        <v>4.2</v>
      </c>
      <c r="E10" s="6">
        <v>12</v>
      </c>
      <c r="F10" s="6">
        <v>6.2</v>
      </c>
      <c r="G10" s="6">
        <v>6.1</v>
      </c>
      <c r="H10" s="6">
        <v>14.7</v>
      </c>
      <c r="I10" s="6">
        <v>11.2</v>
      </c>
      <c r="J10" s="6">
        <v>2.1</v>
      </c>
      <c r="K10" s="6">
        <v>0.6</v>
      </c>
      <c r="L10" s="6">
        <v>0.9</v>
      </c>
      <c r="M10" s="6" t="s">
        <v>28</v>
      </c>
      <c r="N10" s="6">
        <v>4.0999999999999996</v>
      </c>
    </row>
    <row r="11" spans="1:14" x14ac:dyDescent="0.2">
      <c r="A11" s="5" t="s">
        <v>35</v>
      </c>
      <c r="B11" s="6">
        <v>0.4</v>
      </c>
      <c r="C11" s="6">
        <v>0</v>
      </c>
      <c r="D11" s="6">
        <v>0</v>
      </c>
      <c r="E11" s="6">
        <v>0</v>
      </c>
      <c r="F11" s="6">
        <v>0.1</v>
      </c>
      <c r="G11" s="6">
        <v>0</v>
      </c>
      <c r="H11" s="6">
        <v>0</v>
      </c>
      <c r="I11" s="6">
        <v>0</v>
      </c>
      <c r="J11" s="6">
        <v>0</v>
      </c>
      <c r="K11" s="6" t="s">
        <v>28</v>
      </c>
      <c r="L11" s="6">
        <v>0.1</v>
      </c>
      <c r="M11" s="6" t="s">
        <v>28</v>
      </c>
      <c r="N11" s="6">
        <v>0.1</v>
      </c>
    </row>
    <row r="12" spans="1:14" ht="21.75" x14ac:dyDescent="0.2">
      <c r="A12" s="5" t="s">
        <v>36</v>
      </c>
      <c r="B12" s="6">
        <v>4.5999999999999996</v>
      </c>
      <c r="C12" s="6">
        <v>9.9</v>
      </c>
      <c r="D12" s="6">
        <v>7.8</v>
      </c>
      <c r="E12" s="6">
        <v>15.9</v>
      </c>
      <c r="F12" s="6">
        <v>4.8</v>
      </c>
      <c r="G12" s="6">
        <v>5</v>
      </c>
      <c r="H12" s="6">
        <v>5.6</v>
      </c>
      <c r="I12" s="6">
        <v>3.7</v>
      </c>
      <c r="J12" s="6">
        <v>4.2</v>
      </c>
      <c r="K12" s="6">
        <v>3.3</v>
      </c>
      <c r="L12" s="6">
        <v>2.8</v>
      </c>
      <c r="M12" s="6">
        <v>5.6</v>
      </c>
      <c r="N12" s="6">
        <v>5.3</v>
      </c>
    </row>
    <row r="13" spans="1:14" x14ac:dyDescent="0.2">
      <c r="A13" s="5" t="s">
        <v>37</v>
      </c>
      <c r="B13" s="6">
        <v>420</v>
      </c>
      <c r="C13" s="6">
        <v>341.6</v>
      </c>
      <c r="D13" s="6">
        <v>350</v>
      </c>
      <c r="E13" s="6">
        <v>440.9</v>
      </c>
      <c r="F13" s="6">
        <v>356.5</v>
      </c>
      <c r="G13" s="6">
        <v>399.8</v>
      </c>
      <c r="H13" s="6">
        <v>378.2</v>
      </c>
      <c r="I13" s="6">
        <v>410.4</v>
      </c>
      <c r="J13" s="6">
        <v>421.4</v>
      </c>
      <c r="K13" s="6">
        <v>421.1</v>
      </c>
      <c r="L13" s="6">
        <v>392.4</v>
      </c>
      <c r="M13" s="6">
        <v>395.4</v>
      </c>
      <c r="N13" s="6">
        <v>397.6</v>
      </c>
    </row>
    <row r="17" spans="1:23" ht="15" x14ac:dyDescent="0.25">
      <c r="A17" s="8" t="s">
        <v>54</v>
      </c>
    </row>
    <row r="19" spans="1:23" x14ac:dyDescent="0.2">
      <c r="L19" s="12"/>
      <c r="M19" s="12"/>
      <c r="N19" s="12"/>
      <c r="O19" s="12"/>
      <c r="P19" s="12"/>
      <c r="Q19" s="12"/>
      <c r="R19" s="12"/>
      <c r="S19" s="12"/>
      <c r="T19" s="12"/>
      <c r="U19" s="12"/>
      <c r="V19" s="12"/>
      <c r="W19" s="12"/>
    </row>
    <row r="20" spans="1:23" x14ac:dyDescent="0.2">
      <c r="L20" s="12"/>
      <c r="M20" s="13"/>
      <c r="N20" s="13"/>
      <c r="O20" s="13"/>
      <c r="P20" s="13"/>
      <c r="Q20" s="13"/>
      <c r="R20" s="13"/>
      <c r="S20" s="13"/>
      <c r="T20" s="13"/>
      <c r="U20" s="13"/>
      <c r="V20" s="12"/>
      <c r="W20" s="12"/>
    </row>
    <row r="21" spans="1:23" x14ac:dyDescent="0.2">
      <c r="L21" s="12"/>
      <c r="M21" s="13"/>
      <c r="N21" s="13"/>
      <c r="O21" s="13"/>
      <c r="P21" s="13"/>
      <c r="Q21" s="13"/>
      <c r="R21" s="13"/>
      <c r="S21" s="13"/>
      <c r="T21" s="13"/>
      <c r="U21" s="13"/>
      <c r="V21" s="12"/>
      <c r="W21" s="12"/>
    </row>
    <row r="22" spans="1:23" x14ac:dyDescent="0.2">
      <c r="L22" s="12"/>
      <c r="M22" s="13"/>
      <c r="N22" s="13"/>
      <c r="O22" s="13"/>
      <c r="P22" s="13"/>
      <c r="Q22" s="13"/>
      <c r="R22" s="13"/>
      <c r="S22" s="13"/>
      <c r="T22" s="13"/>
      <c r="U22" s="13"/>
      <c r="V22" s="12"/>
      <c r="W22" s="12"/>
    </row>
    <row r="23" spans="1:23" x14ac:dyDescent="0.2">
      <c r="L23" s="12"/>
      <c r="M23" s="13"/>
      <c r="N23" s="13"/>
      <c r="O23" s="13"/>
      <c r="P23" s="13"/>
      <c r="Q23" s="13"/>
      <c r="R23" s="13"/>
      <c r="S23" s="13"/>
      <c r="T23" s="13"/>
      <c r="U23" s="13"/>
      <c r="V23" s="12"/>
      <c r="W23" s="12"/>
    </row>
    <row r="24" spans="1:23" x14ac:dyDescent="0.2">
      <c r="L24" s="12"/>
      <c r="M24" s="13"/>
      <c r="N24" s="13"/>
      <c r="O24" s="13"/>
      <c r="P24" s="13"/>
      <c r="Q24" s="13"/>
      <c r="R24" s="13"/>
      <c r="S24" s="13"/>
      <c r="T24" s="13"/>
      <c r="U24" s="13"/>
      <c r="V24" s="12"/>
      <c r="W24" s="12"/>
    </row>
    <row r="25" spans="1:23" x14ac:dyDescent="0.2">
      <c r="L25" s="12"/>
      <c r="M25" s="13"/>
      <c r="N25" s="13"/>
      <c r="O25" s="13"/>
      <c r="P25" s="13"/>
      <c r="Q25" s="13"/>
      <c r="R25" s="13"/>
      <c r="S25" s="13"/>
      <c r="T25" s="13"/>
      <c r="U25" s="13"/>
      <c r="V25" s="12"/>
      <c r="W25" s="12"/>
    </row>
    <row r="26" spans="1:23" x14ac:dyDescent="0.2">
      <c r="L26" s="12"/>
      <c r="M26" s="13"/>
      <c r="N26" s="13"/>
      <c r="O26" s="13"/>
      <c r="P26" s="13"/>
      <c r="Q26" s="13"/>
      <c r="R26" s="13"/>
      <c r="S26" s="13"/>
      <c r="T26" s="13"/>
      <c r="U26" s="13"/>
      <c r="V26" s="12"/>
      <c r="W26" s="12"/>
    </row>
    <row r="27" spans="1:23" x14ac:dyDescent="0.2">
      <c r="L27" s="12"/>
      <c r="M27" s="13"/>
      <c r="N27" s="13"/>
      <c r="O27" s="13"/>
      <c r="P27" s="13"/>
      <c r="Q27" s="13"/>
      <c r="R27" s="13"/>
      <c r="S27" s="13"/>
      <c r="T27" s="13"/>
      <c r="U27" s="13"/>
      <c r="V27" s="12"/>
      <c r="W27" s="12"/>
    </row>
    <row r="28" spans="1:23" x14ac:dyDescent="0.2">
      <c r="L28" s="12"/>
      <c r="M28" s="13"/>
      <c r="N28" s="13"/>
      <c r="O28" s="13"/>
      <c r="P28" s="13"/>
      <c r="Q28" s="13"/>
      <c r="R28" s="13"/>
      <c r="S28" s="13"/>
      <c r="T28" s="13"/>
      <c r="U28" s="13"/>
      <c r="V28" s="12"/>
      <c r="W28" s="12"/>
    </row>
    <row r="29" spans="1:23" x14ac:dyDescent="0.2">
      <c r="L29" s="12"/>
      <c r="M29" s="13"/>
      <c r="N29" s="13"/>
      <c r="O29" s="13"/>
      <c r="P29" s="13"/>
      <c r="Q29" s="13"/>
      <c r="R29" s="13"/>
      <c r="S29" s="13"/>
      <c r="T29" s="13"/>
      <c r="U29" s="13"/>
      <c r="V29" s="12"/>
      <c r="W29" s="12"/>
    </row>
    <row r="30" spans="1:23" x14ac:dyDescent="0.2">
      <c r="L30" s="12"/>
      <c r="M30" s="13"/>
      <c r="N30" s="13"/>
      <c r="O30" s="13"/>
      <c r="P30" s="13"/>
      <c r="Q30" s="13"/>
      <c r="R30" s="13"/>
      <c r="S30" s="13"/>
      <c r="T30" s="13"/>
      <c r="U30" s="13"/>
      <c r="V30" s="12"/>
      <c r="W30" s="12"/>
    </row>
    <row r="31" spans="1:23" x14ac:dyDescent="0.2">
      <c r="L31" s="12"/>
      <c r="M31" s="13"/>
      <c r="N31" s="13"/>
      <c r="O31" s="13"/>
      <c r="P31" s="13"/>
      <c r="Q31" s="13"/>
      <c r="R31" s="13"/>
      <c r="S31" s="13"/>
      <c r="T31" s="13"/>
      <c r="U31" s="13"/>
      <c r="V31" s="12"/>
      <c r="W31" s="12"/>
    </row>
    <row r="32" spans="1:23" x14ac:dyDescent="0.2">
      <c r="L32" s="12"/>
      <c r="M32" s="12"/>
      <c r="N32" s="12"/>
      <c r="O32" s="12"/>
      <c r="P32" s="12"/>
      <c r="Q32" s="12"/>
      <c r="R32" s="12"/>
      <c r="S32" s="12"/>
      <c r="T32" s="12"/>
      <c r="U32" s="12"/>
      <c r="V32" s="12"/>
      <c r="W32" s="12"/>
    </row>
    <row r="33" spans="1:23" x14ac:dyDescent="0.2">
      <c r="L33" s="12"/>
      <c r="M33" s="12"/>
      <c r="N33" s="12"/>
      <c r="O33" s="12"/>
      <c r="P33" s="12"/>
      <c r="Q33" s="12"/>
      <c r="R33" s="12"/>
      <c r="S33" s="12"/>
      <c r="T33" s="12"/>
      <c r="U33" s="12"/>
      <c r="V33" s="12"/>
      <c r="W33" s="12"/>
    </row>
    <row r="34" spans="1:23" x14ac:dyDescent="0.2">
      <c r="L34" s="12"/>
      <c r="M34" s="12"/>
      <c r="N34" s="12"/>
      <c r="O34" s="12"/>
      <c r="P34" s="12"/>
      <c r="Q34" s="12"/>
      <c r="R34" s="12"/>
      <c r="S34" s="12"/>
      <c r="T34" s="12"/>
      <c r="U34" s="12"/>
      <c r="V34" s="12"/>
      <c r="W34" s="12"/>
    </row>
    <row r="48" spans="1:23" ht="15" x14ac:dyDescent="0.25">
      <c r="A48" s="8" t="s">
        <v>55</v>
      </c>
    </row>
    <row r="49" spans="1:4" x14ac:dyDescent="0.2">
      <c r="A49" s="12"/>
      <c r="B49" s="12"/>
      <c r="C49" s="12"/>
    </row>
    <row r="50" spans="1:4" x14ac:dyDescent="0.2">
      <c r="A50" s="14"/>
      <c r="B50" s="14"/>
      <c r="C50" s="12"/>
    </row>
    <row r="51" spans="1:4" x14ac:dyDescent="0.2">
      <c r="A51" s="14"/>
      <c r="B51" s="13"/>
      <c r="C51" s="12"/>
    </row>
    <row r="52" spans="1:4" x14ac:dyDescent="0.2">
      <c r="A52" s="14"/>
      <c r="B52" s="13"/>
      <c r="C52" s="12"/>
    </row>
    <row r="53" spans="1:4" x14ac:dyDescent="0.2">
      <c r="A53" s="14"/>
      <c r="B53" s="13"/>
      <c r="C53" s="12"/>
    </row>
    <row r="54" spans="1:4" x14ac:dyDescent="0.2">
      <c r="A54" s="14"/>
      <c r="B54" s="13"/>
      <c r="C54" s="12"/>
    </row>
    <row r="55" spans="1:4" x14ac:dyDescent="0.2">
      <c r="A55" s="14"/>
      <c r="B55" s="13"/>
      <c r="C55" s="12"/>
    </row>
    <row r="56" spans="1:4" x14ac:dyDescent="0.2">
      <c r="A56" s="14"/>
      <c r="B56" s="13"/>
      <c r="C56" s="12"/>
    </row>
    <row r="57" spans="1:4" x14ac:dyDescent="0.2">
      <c r="A57" s="14"/>
      <c r="B57" s="13"/>
      <c r="C57" s="12"/>
    </row>
    <row r="58" spans="1:4" x14ac:dyDescent="0.2">
      <c r="A58" s="14"/>
      <c r="B58" s="13"/>
      <c r="C58" s="12"/>
    </row>
    <row r="59" spans="1:4" x14ac:dyDescent="0.2">
      <c r="A59" s="14"/>
      <c r="B59" s="13"/>
      <c r="C59" s="12"/>
    </row>
    <row r="60" spans="1:4" x14ac:dyDescent="0.2">
      <c r="A60" s="14"/>
      <c r="B60" s="13"/>
      <c r="C60" s="12"/>
    </row>
    <row r="61" spans="1:4" x14ac:dyDescent="0.2">
      <c r="A61" s="14"/>
      <c r="B61" s="13"/>
      <c r="C61" s="12"/>
    </row>
    <row r="62" spans="1:4" x14ac:dyDescent="0.2">
      <c r="A62" s="14"/>
      <c r="B62" s="13"/>
      <c r="C62" s="12"/>
    </row>
    <row r="63" spans="1:4" x14ac:dyDescent="0.2">
      <c r="A63" s="14"/>
      <c r="B63" s="13"/>
      <c r="C63" s="14"/>
      <c r="D63" s="13"/>
    </row>
    <row r="64" spans="1:4" x14ac:dyDescent="0.2">
      <c r="A64" s="14"/>
      <c r="B64" s="13"/>
      <c r="C64" s="12"/>
    </row>
    <row r="65" spans="1:15" x14ac:dyDescent="0.2">
      <c r="A65" s="12"/>
      <c r="B65" s="12"/>
      <c r="C65" s="12"/>
    </row>
    <row r="71" spans="1:15" ht="14.25" customHeight="1" x14ac:dyDescent="0.2">
      <c r="A71" s="4"/>
      <c r="B71" s="7" t="s">
        <v>9</v>
      </c>
      <c r="C71" s="7" t="s">
        <v>10</v>
      </c>
      <c r="D71" s="7" t="s">
        <v>11</v>
      </c>
      <c r="E71" s="7" t="s">
        <v>12</v>
      </c>
      <c r="F71" s="7" t="s">
        <v>13</v>
      </c>
      <c r="G71" s="7" t="s">
        <v>14</v>
      </c>
      <c r="H71" s="7" t="s">
        <v>15</v>
      </c>
      <c r="I71" s="7" t="s">
        <v>16</v>
      </c>
      <c r="J71" s="7" t="s">
        <v>17</v>
      </c>
      <c r="K71" s="7" t="s">
        <v>18</v>
      </c>
      <c r="L71" s="7" t="s">
        <v>19</v>
      </c>
      <c r="M71" s="7" t="s">
        <v>20</v>
      </c>
      <c r="N71" s="7" t="s">
        <v>21</v>
      </c>
      <c r="O71" s="10" t="s">
        <v>21</v>
      </c>
    </row>
    <row r="72" spans="1:15" x14ac:dyDescent="0.2">
      <c r="A72" s="5" t="s">
        <v>25</v>
      </c>
      <c r="B72" s="6">
        <v>149</v>
      </c>
      <c r="C72" s="6">
        <v>104.1</v>
      </c>
      <c r="D72" s="6">
        <v>112.9</v>
      </c>
      <c r="E72" s="6">
        <v>159.5</v>
      </c>
      <c r="F72" s="6">
        <v>145.9</v>
      </c>
      <c r="G72" s="6">
        <v>120.7</v>
      </c>
      <c r="H72" s="6">
        <v>112.2</v>
      </c>
      <c r="I72" s="6">
        <v>122.9</v>
      </c>
      <c r="J72" s="6">
        <v>119.4</v>
      </c>
      <c r="K72" s="6">
        <v>120.9</v>
      </c>
      <c r="L72" s="6">
        <v>218.1</v>
      </c>
      <c r="M72" s="6">
        <v>240.3</v>
      </c>
      <c r="N72" s="6">
        <v>160.4</v>
      </c>
      <c r="O72" s="11">
        <f>N72/$N$77</f>
        <v>0.40342052313883298</v>
      </c>
    </row>
    <row r="73" spans="1:15" x14ac:dyDescent="0.2">
      <c r="A73" s="5" t="s">
        <v>26</v>
      </c>
      <c r="B73" s="6">
        <v>125.1</v>
      </c>
      <c r="C73" s="6">
        <v>74.3</v>
      </c>
      <c r="D73" s="6">
        <v>117.8</v>
      </c>
      <c r="E73" s="6">
        <v>68.7</v>
      </c>
      <c r="F73" s="6">
        <v>84.1</v>
      </c>
      <c r="G73" s="6">
        <v>204.7</v>
      </c>
      <c r="H73" s="6">
        <v>149</v>
      </c>
      <c r="I73" s="6">
        <v>160.9</v>
      </c>
      <c r="J73" s="6">
        <v>206.5</v>
      </c>
      <c r="K73" s="6">
        <v>172.3</v>
      </c>
      <c r="L73" s="6">
        <v>107.3</v>
      </c>
      <c r="M73" s="6">
        <v>100.6</v>
      </c>
      <c r="N73" s="6">
        <v>131.4</v>
      </c>
      <c r="O73" s="11">
        <f t="shared" ref="O73:O88" si="0">N73/$N$77</f>
        <v>0.33048289738430581</v>
      </c>
    </row>
    <row r="74" spans="1:15" ht="21.75" x14ac:dyDescent="0.2">
      <c r="A74" s="5" t="s">
        <v>30</v>
      </c>
      <c r="B74" s="9">
        <f t="shared" ref="B74:N74" si="1">B81+B82+B83</f>
        <v>6.3000000000000007</v>
      </c>
      <c r="C74" s="9">
        <f t="shared" si="1"/>
        <v>14.6</v>
      </c>
      <c r="D74" s="9">
        <f t="shared" si="1"/>
        <v>1.5</v>
      </c>
      <c r="E74" s="9">
        <f t="shared" si="1"/>
        <v>2.1999999999999997</v>
      </c>
      <c r="F74" s="9">
        <f t="shared" si="1"/>
        <v>13.7</v>
      </c>
      <c r="G74" s="9">
        <f t="shared" si="1"/>
        <v>8.4</v>
      </c>
      <c r="H74" s="9">
        <f t="shared" si="1"/>
        <v>14.3</v>
      </c>
      <c r="I74" s="9">
        <f t="shared" si="1"/>
        <v>2.5999999999999996</v>
      </c>
      <c r="J74" s="9">
        <f t="shared" si="1"/>
        <v>6</v>
      </c>
      <c r="K74" s="9">
        <f t="shared" si="1"/>
        <v>5</v>
      </c>
      <c r="L74" s="9">
        <f t="shared" si="1"/>
        <v>6.6</v>
      </c>
      <c r="M74" s="9">
        <f t="shared" si="1"/>
        <v>1.3</v>
      </c>
      <c r="N74" s="9">
        <f t="shared" si="1"/>
        <v>6.1</v>
      </c>
      <c r="O74" s="11">
        <f t="shared" si="0"/>
        <v>1.5342052313883298E-2</v>
      </c>
    </row>
    <row r="75" spans="1:15" x14ac:dyDescent="0.2">
      <c r="A75" s="5" t="s">
        <v>31</v>
      </c>
      <c r="B75" s="6">
        <v>105</v>
      </c>
      <c r="C75" s="6">
        <v>100.9</v>
      </c>
      <c r="D75" s="6">
        <v>63.4</v>
      </c>
      <c r="E75" s="6">
        <v>112.8</v>
      </c>
      <c r="F75" s="6">
        <v>64.8</v>
      </c>
      <c r="G75" s="6">
        <v>34.299999999999997</v>
      </c>
      <c r="H75" s="6">
        <v>72.099999999999994</v>
      </c>
      <c r="I75" s="6">
        <v>87.4</v>
      </c>
      <c r="J75" s="6">
        <v>63</v>
      </c>
      <c r="K75" s="6">
        <v>83.4</v>
      </c>
      <c r="L75" s="6">
        <v>43.6</v>
      </c>
      <c r="M75" s="6">
        <v>33.1</v>
      </c>
      <c r="N75" s="6">
        <v>66</v>
      </c>
      <c r="O75" s="11">
        <f t="shared" si="0"/>
        <v>0.16599597585513076</v>
      </c>
    </row>
    <row r="76" spans="1:15" ht="21.75" x14ac:dyDescent="0.2">
      <c r="A76" s="5" t="s">
        <v>36</v>
      </c>
      <c r="B76" s="6">
        <f>B84+B85+B86+B87+B88</f>
        <v>34.700000000000003</v>
      </c>
      <c r="C76" s="6">
        <f t="shared" ref="C76:N76" si="2">C84+C85+C86+C87+C88</f>
        <v>47.699999999999996</v>
      </c>
      <c r="D76" s="6">
        <f t="shared" si="2"/>
        <v>54.5</v>
      </c>
      <c r="E76" s="6">
        <f t="shared" si="2"/>
        <v>97.7</v>
      </c>
      <c r="F76" s="6">
        <f t="shared" si="2"/>
        <v>48.1</v>
      </c>
      <c r="G76" s="6">
        <f t="shared" si="2"/>
        <v>31.700000000000003</v>
      </c>
      <c r="H76" s="6">
        <f t="shared" si="2"/>
        <v>30.700000000000003</v>
      </c>
      <c r="I76" s="6">
        <f t="shared" si="2"/>
        <v>36.799999999999997</v>
      </c>
      <c r="J76" s="6">
        <f t="shared" si="2"/>
        <v>26.7</v>
      </c>
      <c r="K76" s="6">
        <f t="shared" si="2"/>
        <v>39.499999999999993</v>
      </c>
      <c r="L76" s="6">
        <f t="shared" si="2"/>
        <v>16.8</v>
      </c>
      <c r="M76" s="6">
        <f t="shared" si="2"/>
        <v>20.100000000000001</v>
      </c>
      <c r="N76" s="6">
        <f t="shared" si="2"/>
        <v>33.700000000000003</v>
      </c>
      <c r="O76" s="11">
        <f t="shared" si="0"/>
        <v>8.4758551307847083E-2</v>
      </c>
    </row>
    <row r="77" spans="1:15" x14ac:dyDescent="0.2">
      <c r="A77" s="5" t="s">
        <v>37</v>
      </c>
      <c r="B77" s="6">
        <v>420</v>
      </c>
      <c r="C77" s="6">
        <v>341.6</v>
      </c>
      <c r="D77" s="6">
        <v>350</v>
      </c>
      <c r="E77" s="6">
        <v>440.9</v>
      </c>
      <c r="F77" s="6">
        <v>356.5</v>
      </c>
      <c r="G77" s="6">
        <v>399.8</v>
      </c>
      <c r="H77" s="6">
        <v>378.2</v>
      </c>
      <c r="I77" s="6">
        <v>410.4</v>
      </c>
      <c r="J77" s="6">
        <v>421.4</v>
      </c>
      <c r="K77" s="6">
        <v>421.1</v>
      </c>
      <c r="L77" s="6">
        <v>392.4</v>
      </c>
      <c r="M77" s="6">
        <v>395.4</v>
      </c>
      <c r="N77" s="6">
        <v>397.6</v>
      </c>
      <c r="O77" s="11">
        <f t="shared" si="0"/>
        <v>1</v>
      </c>
    </row>
    <row r="78" spans="1:15" x14ac:dyDescent="0.2">
      <c r="O78" s="11"/>
    </row>
    <row r="79" spans="1:15" x14ac:dyDescent="0.2">
      <c r="O79" s="11"/>
    </row>
    <row r="80" spans="1:15" ht="21" customHeight="1" x14ac:dyDescent="0.2">
      <c r="A80" s="32" t="s">
        <v>49</v>
      </c>
      <c r="B80" s="32"/>
      <c r="C80" s="32"/>
      <c r="D80" s="32"/>
      <c r="E80" s="32"/>
      <c r="O80" s="11"/>
    </row>
    <row r="81" spans="1:15" x14ac:dyDescent="0.2">
      <c r="A81" s="5" t="s">
        <v>27</v>
      </c>
      <c r="B81" s="6">
        <v>2</v>
      </c>
      <c r="C81" s="6">
        <v>0</v>
      </c>
      <c r="D81" s="6">
        <v>0</v>
      </c>
      <c r="E81" s="6">
        <v>0</v>
      </c>
      <c r="F81" s="6">
        <v>4</v>
      </c>
      <c r="G81" s="6">
        <v>7</v>
      </c>
      <c r="H81" s="6">
        <v>9.3000000000000007</v>
      </c>
      <c r="I81" s="6">
        <v>0</v>
      </c>
      <c r="J81" s="6">
        <v>3.5</v>
      </c>
      <c r="K81" s="6">
        <v>2.5</v>
      </c>
      <c r="L81" s="6">
        <v>5</v>
      </c>
      <c r="M81" s="6">
        <v>1.3</v>
      </c>
      <c r="N81" s="6">
        <v>2.9</v>
      </c>
      <c r="O81" s="11">
        <f t="shared" si="0"/>
        <v>7.2937625754527155E-3</v>
      </c>
    </row>
    <row r="82" spans="1:15" x14ac:dyDescent="0.2">
      <c r="A82" s="5" t="s">
        <v>29</v>
      </c>
      <c r="B82" s="6">
        <v>3.4</v>
      </c>
      <c r="C82" s="6">
        <v>0.2</v>
      </c>
      <c r="D82" s="6">
        <v>0.6</v>
      </c>
      <c r="E82" s="6">
        <v>0.3</v>
      </c>
      <c r="F82" s="6">
        <v>2.8</v>
      </c>
      <c r="G82" s="6">
        <v>0.4</v>
      </c>
      <c r="H82" s="6">
        <v>1</v>
      </c>
      <c r="I82" s="6">
        <v>2.2999999999999998</v>
      </c>
      <c r="J82" s="6">
        <v>0.3</v>
      </c>
      <c r="K82" s="6">
        <v>0</v>
      </c>
      <c r="L82" s="6">
        <v>0.5</v>
      </c>
      <c r="M82" s="6">
        <v>0</v>
      </c>
      <c r="N82" s="6">
        <v>1</v>
      </c>
      <c r="O82" s="11">
        <f t="shared" si="0"/>
        <v>2.5150905432595573E-3</v>
      </c>
    </row>
    <row r="83" spans="1:15" ht="21.75" x14ac:dyDescent="0.2">
      <c r="A83" s="5" t="s">
        <v>30</v>
      </c>
      <c r="B83" s="6">
        <v>0.9</v>
      </c>
      <c r="C83" s="6">
        <v>14.4</v>
      </c>
      <c r="D83" s="6">
        <v>0.9</v>
      </c>
      <c r="E83" s="6">
        <v>1.9</v>
      </c>
      <c r="F83" s="6">
        <v>6.9</v>
      </c>
      <c r="G83" s="6">
        <v>1</v>
      </c>
      <c r="H83" s="6">
        <v>4</v>
      </c>
      <c r="I83" s="6">
        <v>0.3</v>
      </c>
      <c r="J83" s="6">
        <v>2.2000000000000002</v>
      </c>
      <c r="K83" s="6">
        <v>2.5</v>
      </c>
      <c r="L83" s="6">
        <v>1.1000000000000001</v>
      </c>
      <c r="M83" s="6">
        <v>0</v>
      </c>
      <c r="N83" s="6">
        <v>2.2000000000000002</v>
      </c>
      <c r="O83" s="11">
        <f t="shared" si="0"/>
        <v>5.533199195171026E-3</v>
      </c>
    </row>
    <row r="84" spans="1:15" x14ac:dyDescent="0.2">
      <c r="A84" s="5" t="s">
        <v>32</v>
      </c>
      <c r="B84" s="6">
        <v>17.2</v>
      </c>
      <c r="C84" s="6">
        <v>20.8</v>
      </c>
      <c r="D84" s="6">
        <v>7.4</v>
      </c>
      <c r="E84" s="6">
        <v>11.6</v>
      </c>
      <c r="F84" s="6">
        <v>11.3</v>
      </c>
      <c r="G84" s="6">
        <v>6.1</v>
      </c>
      <c r="H84" s="6">
        <v>3.4</v>
      </c>
      <c r="I84" s="6">
        <v>12.2</v>
      </c>
      <c r="J84" s="6">
        <v>9.1999999999999993</v>
      </c>
      <c r="K84" s="6">
        <v>17.2</v>
      </c>
      <c r="L84" s="6">
        <v>8.4</v>
      </c>
      <c r="M84" s="6">
        <v>9.9</v>
      </c>
      <c r="N84" s="6">
        <v>11.3</v>
      </c>
      <c r="O84" s="11">
        <f t="shared" si="0"/>
        <v>2.8420523138832997E-2</v>
      </c>
    </row>
    <row r="85" spans="1:15" x14ac:dyDescent="0.2">
      <c r="A85" s="5" t="s">
        <v>33</v>
      </c>
      <c r="B85" s="6">
        <v>8.4</v>
      </c>
      <c r="C85" s="6">
        <v>12.2</v>
      </c>
      <c r="D85" s="6">
        <v>35.1</v>
      </c>
      <c r="E85" s="6">
        <v>58.2</v>
      </c>
      <c r="F85" s="6">
        <v>25.7</v>
      </c>
      <c r="G85" s="6">
        <v>14.5</v>
      </c>
      <c r="H85" s="6">
        <v>7</v>
      </c>
      <c r="I85" s="6">
        <v>9.6999999999999993</v>
      </c>
      <c r="J85" s="6">
        <v>11.2</v>
      </c>
      <c r="K85" s="6">
        <v>18.399999999999999</v>
      </c>
      <c r="L85" s="6">
        <v>4.5999999999999996</v>
      </c>
      <c r="M85" s="6">
        <v>4.5999999999999996</v>
      </c>
      <c r="N85" s="6">
        <v>12.9</v>
      </c>
      <c r="O85" s="11">
        <f t="shared" si="0"/>
        <v>3.2444668008048287E-2</v>
      </c>
    </row>
    <row r="86" spans="1:15" x14ac:dyDescent="0.2">
      <c r="A86" s="5" t="s">
        <v>34</v>
      </c>
      <c r="B86" s="6">
        <v>4.0999999999999996</v>
      </c>
      <c r="C86" s="6">
        <v>4.8</v>
      </c>
      <c r="D86" s="6">
        <v>4.2</v>
      </c>
      <c r="E86" s="6">
        <v>12</v>
      </c>
      <c r="F86" s="6">
        <v>6.2</v>
      </c>
      <c r="G86" s="6">
        <v>6.1</v>
      </c>
      <c r="H86" s="6">
        <v>14.7</v>
      </c>
      <c r="I86" s="6">
        <v>11.2</v>
      </c>
      <c r="J86" s="6">
        <v>2.1</v>
      </c>
      <c r="K86" s="6">
        <v>0.6</v>
      </c>
      <c r="L86" s="6">
        <v>0.9</v>
      </c>
      <c r="M86" s="6">
        <v>0</v>
      </c>
      <c r="N86" s="6">
        <v>4.0999999999999996</v>
      </c>
      <c r="O86" s="11">
        <f t="shared" si="0"/>
        <v>1.0311871227364183E-2</v>
      </c>
    </row>
    <row r="87" spans="1:15" x14ac:dyDescent="0.2">
      <c r="A87" s="5" t="s">
        <v>35</v>
      </c>
      <c r="B87" s="6">
        <v>0.4</v>
      </c>
      <c r="C87" s="6">
        <v>0</v>
      </c>
      <c r="D87" s="6">
        <v>0</v>
      </c>
      <c r="E87" s="6">
        <v>0</v>
      </c>
      <c r="F87" s="6">
        <v>0.1</v>
      </c>
      <c r="G87" s="6">
        <v>0</v>
      </c>
      <c r="H87" s="6">
        <v>0</v>
      </c>
      <c r="I87" s="6">
        <v>0</v>
      </c>
      <c r="J87" s="6">
        <v>0</v>
      </c>
      <c r="K87" s="6">
        <v>0</v>
      </c>
      <c r="L87" s="6">
        <v>0.1</v>
      </c>
      <c r="M87" s="6">
        <v>0</v>
      </c>
      <c r="N87" s="6">
        <v>0.1</v>
      </c>
      <c r="O87" s="11">
        <f t="shared" si="0"/>
        <v>2.5150905432595576E-4</v>
      </c>
    </row>
    <row r="88" spans="1:15" ht="21.75" x14ac:dyDescent="0.2">
      <c r="A88" s="5" t="s">
        <v>36</v>
      </c>
      <c r="B88" s="6">
        <v>4.5999999999999996</v>
      </c>
      <c r="C88" s="6">
        <v>9.9</v>
      </c>
      <c r="D88" s="6">
        <v>7.8</v>
      </c>
      <c r="E88" s="6">
        <v>15.9</v>
      </c>
      <c r="F88" s="6">
        <v>4.8</v>
      </c>
      <c r="G88" s="6">
        <v>5</v>
      </c>
      <c r="H88" s="6">
        <v>5.6</v>
      </c>
      <c r="I88" s="6">
        <v>3.7</v>
      </c>
      <c r="J88" s="6">
        <v>4.2</v>
      </c>
      <c r="K88" s="6">
        <v>3.3</v>
      </c>
      <c r="L88" s="6">
        <v>2.8</v>
      </c>
      <c r="M88" s="6">
        <v>5.6</v>
      </c>
      <c r="N88" s="6">
        <v>5.3</v>
      </c>
      <c r="O88" s="11">
        <f t="shared" si="0"/>
        <v>1.3329979879275653E-2</v>
      </c>
    </row>
    <row r="89" spans="1:15" x14ac:dyDescent="0.2">
      <c r="A89" s="14"/>
      <c r="B89" s="13"/>
      <c r="C89" s="13"/>
      <c r="D89" s="13"/>
      <c r="E89" s="13"/>
      <c r="F89" s="13"/>
      <c r="G89" s="13"/>
      <c r="H89" s="13"/>
      <c r="I89" s="13"/>
      <c r="J89" s="13"/>
      <c r="K89" s="13"/>
      <c r="L89" s="13"/>
      <c r="M89" s="13"/>
      <c r="N89" s="13"/>
      <c r="O89" s="11"/>
    </row>
    <row r="90" spans="1:15" ht="17.25" x14ac:dyDescent="0.25">
      <c r="A90" s="8" t="s">
        <v>56</v>
      </c>
      <c r="B90" s="13"/>
      <c r="C90" s="13"/>
      <c r="D90" s="13"/>
      <c r="E90" s="13"/>
      <c r="F90" s="13"/>
      <c r="G90" s="13"/>
      <c r="H90" s="8" t="s">
        <v>57</v>
      </c>
      <c r="I90" s="13"/>
      <c r="J90" s="13"/>
      <c r="K90" s="13"/>
      <c r="L90" s="13"/>
      <c r="M90" s="13"/>
      <c r="N90" s="13"/>
      <c r="O90" s="11"/>
    </row>
    <row r="114" spans="1:1" ht="15" x14ac:dyDescent="0.25">
      <c r="A114" s="8" t="s">
        <v>50</v>
      </c>
    </row>
    <row r="135" spans="1:15" s="5" customFormat="1" ht="28.5" customHeight="1" x14ac:dyDescent="0.15">
      <c r="A135" s="5" t="s">
        <v>48</v>
      </c>
      <c r="B135" s="5" t="s">
        <v>9</v>
      </c>
      <c r="C135" s="5" t="s">
        <v>10</v>
      </c>
      <c r="D135" s="5" t="s">
        <v>11</v>
      </c>
      <c r="E135" s="5" t="s">
        <v>12</v>
      </c>
      <c r="F135" s="5" t="s">
        <v>13</v>
      </c>
      <c r="G135" s="5" t="s">
        <v>14</v>
      </c>
      <c r="H135" s="5" t="s">
        <v>15</v>
      </c>
      <c r="I135" s="5" t="s">
        <v>16</v>
      </c>
      <c r="J135" s="5" t="s">
        <v>17</v>
      </c>
      <c r="K135" s="5" t="s">
        <v>18</v>
      </c>
      <c r="L135" s="5" t="s">
        <v>19</v>
      </c>
      <c r="M135" s="5" t="s">
        <v>20</v>
      </c>
      <c r="N135" s="5" t="s">
        <v>21</v>
      </c>
    </row>
    <row r="136" spans="1:15" x14ac:dyDescent="0.2">
      <c r="A136" s="17" t="s">
        <v>25</v>
      </c>
      <c r="B136" s="18">
        <v>149</v>
      </c>
      <c r="C136" s="18">
        <v>104.1</v>
      </c>
      <c r="D136" s="18">
        <v>112.9</v>
      </c>
      <c r="E136" s="18">
        <v>159.5</v>
      </c>
      <c r="F136" s="18">
        <v>145.9</v>
      </c>
      <c r="G136" s="18">
        <v>120.7</v>
      </c>
      <c r="H136" s="18">
        <v>112.2</v>
      </c>
      <c r="I136" s="18">
        <v>122.9</v>
      </c>
      <c r="J136" s="18">
        <v>119.4</v>
      </c>
      <c r="K136" s="18">
        <v>120.9</v>
      </c>
      <c r="L136" s="18">
        <v>218.1</v>
      </c>
      <c r="M136" s="18">
        <v>240.3</v>
      </c>
      <c r="N136" s="18">
        <v>160.4</v>
      </c>
    </row>
    <row r="137" spans="1:15" ht="21.75" x14ac:dyDescent="0.2">
      <c r="A137" s="5" t="s">
        <v>51</v>
      </c>
      <c r="B137" s="6">
        <v>9</v>
      </c>
      <c r="C137" s="6">
        <v>16</v>
      </c>
      <c r="D137" s="6">
        <v>18</v>
      </c>
      <c r="E137" s="6">
        <v>18</v>
      </c>
      <c r="F137" s="6">
        <v>13</v>
      </c>
      <c r="G137" s="6">
        <v>15</v>
      </c>
      <c r="H137" s="6">
        <v>13</v>
      </c>
      <c r="I137" s="6">
        <v>13</v>
      </c>
      <c r="J137" s="6">
        <v>11</v>
      </c>
      <c r="K137" s="6">
        <v>12</v>
      </c>
      <c r="L137" s="6">
        <v>9</v>
      </c>
      <c r="M137" s="6">
        <v>6</v>
      </c>
      <c r="N137" s="6">
        <v>3</v>
      </c>
      <c r="O137" s="6"/>
    </row>
    <row r="138" spans="1:15" x14ac:dyDescent="0.2">
      <c r="A138" s="5" t="s">
        <v>52</v>
      </c>
      <c r="B138" s="6">
        <f>2*B137</f>
        <v>18</v>
      </c>
      <c r="C138" s="6">
        <f t="shared" ref="C138:N138" si="3">2*C137</f>
        <v>32</v>
      </c>
      <c r="D138" s="6">
        <f t="shared" si="3"/>
        <v>36</v>
      </c>
      <c r="E138" s="6">
        <f t="shared" si="3"/>
        <v>36</v>
      </c>
      <c r="F138" s="6">
        <f t="shared" si="3"/>
        <v>26</v>
      </c>
      <c r="G138" s="6">
        <f t="shared" si="3"/>
        <v>30</v>
      </c>
      <c r="H138" s="6">
        <f t="shared" si="3"/>
        <v>26</v>
      </c>
      <c r="I138" s="6">
        <f t="shared" si="3"/>
        <v>26</v>
      </c>
      <c r="J138" s="6">
        <f t="shared" si="3"/>
        <v>22</v>
      </c>
      <c r="K138" s="6">
        <f t="shared" si="3"/>
        <v>24</v>
      </c>
      <c r="L138" s="6">
        <f t="shared" si="3"/>
        <v>18</v>
      </c>
      <c r="M138" s="6">
        <f t="shared" si="3"/>
        <v>12</v>
      </c>
      <c r="N138" s="6">
        <f t="shared" si="3"/>
        <v>6</v>
      </c>
      <c r="O138" s="13"/>
    </row>
    <row r="139" spans="1:15" ht="21.75" x14ac:dyDescent="0.2">
      <c r="A139" s="19" t="s">
        <v>53</v>
      </c>
      <c r="B139" s="20">
        <f>B136/100*B138</f>
        <v>26.82</v>
      </c>
      <c r="C139" s="20">
        <f t="shared" ref="C139:N139" si="4">C136/100*C138</f>
        <v>33.311999999999998</v>
      </c>
      <c r="D139" s="20">
        <f t="shared" si="4"/>
        <v>40.643999999999998</v>
      </c>
      <c r="E139" s="20">
        <f t="shared" si="4"/>
        <v>57.42</v>
      </c>
      <c r="F139" s="20">
        <f t="shared" si="4"/>
        <v>37.934000000000005</v>
      </c>
      <c r="G139" s="20">
        <f t="shared" si="4"/>
        <v>36.21</v>
      </c>
      <c r="H139" s="20">
        <f t="shared" si="4"/>
        <v>29.172000000000004</v>
      </c>
      <c r="I139" s="20">
        <f t="shared" si="4"/>
        <v>31.954000000000001</v>
      </c>
      <c r="J139" s="20">
        <f t="shared" si="4"/>
        <v>26.268000000000001</v>
      </c>
      <c r="K139" s="20">
        <f t="shared" si="4"/>
        <v>29.016000000000002</v>
      </c>
      <c r="L139" s="20">
        <f t="shared" si="4"/>
        <v>39.258000000000003</v>
      </c>
      <c r="M139" s="20">
        <f t="shared" si="4"/>
        <v>28.835999999999999</v>
      </c>
      <c r="N139" s="20">
        <f t="shared" si="4"/>
        <v>9.6240000000000006</v>
      </c>
      <c r="O139" s="13"/>
    </row>
    <row r="140" spans="1:15" x14ac:dyDescent="0.2">
      <c r="A140" s="15"/>
      <c r="B140" s="16"/>
      <c r="C140" s="16"/>
      <c r="D140" s="16"/>
      <c r="E140" s="16"/>
      <c r="F140" s="16"/>
      <c r="G140" s="16"/>
      <c r="H140" s="16"/>
      <c r="I140" s="16"/>
      <c r="J140" s="16"/>
      <c r="K140" s="16"/>
      <c r="L140" s="16"/>
      <c r="M140" s="16"/>
      <c r="N140" s="16"/>
      <c r="O140" s="13"/>
    </row>
    <row r="141" spans="1:15" x14ac:dyDescent="0.2">
      <c r="A141" s="21" t="s">
        <v>26</v>
      </c>
      <c r="B141" s="22">
        <v>125.1</v>
      </c>
      <c r="C141" s="22">
        <v>74.3</v>
      </c>
      <c r="D141" s="22">
        <v>117.8</v>
      </c>
      <c r="E141" s="22">
        <v>68.7</v>
      </c>
      <c r="F141" s="22">
        <v>84.1</v>
      </c>
      <c r="G141" s="22">
        <v>204.7</v>
      </c>
      <c r="H141" s="22">
        <v>149</v>
      </c>
      <c r="I141" s="22">
        <v>160.9</v>
      </c>
      <c r="J141" s="22">
        <v>206.5</v>
      </c>
      <c r="K141" s="22">
        <v>172.3</v>
      </c>
      <c r="L141" s="22">
        <v>107.3</v>
      </c>
      <c r="M141" s="22">
        <v>100.6</v>
      </c>
      <c r="N141" s="22">
        <v>131.4</v>
      </c>
    </row>
    <row r="142" spans="1:15" ht="21.75" x14ac:dyDescent="0.2">
      <c r="A142" s="5" t="s">
        <v>51</v>
      </c>
      <c r="B142" s="6">
        <v>10</v>
      </c>
      <c r="C142" s="6">
        <v>15</v>
      </c>
      <c r="D142" s="6">
        <v>15</v>
      </c>
      <c r="E142" s="6">
        <v>27</v>
      </c>
      <c r="F142" s="6">
        <v>16</v>
      </c>
      <c r="G142" s="6">
        <v>10</v>
      </c>
      <c r="H142" s="6">
        <v>13</v>
      </c>
      <c r="I142" s="6">
        <v>14</v>
      </c>
      <c r="J142" s="6">
        <v>7</v>
      </c>
      <c r="K142" s="6">
        <v>9</v>
      </c>
      <c r="L142" s="6">
        <v>14</v>
      </c>
      <c r="M142" s="6">
        <v>11</v>
      </c>
      <c r="N142" s="6">
        <v>4</v>
      </c>
    </row>
    <row r="143" spans="1:15" x14ac:dyDescent="0.2">
      <c r="A143" s="5" t="s">
        <v>52</v>
      </c>
      <c r="B143" s="6">
        <f>B142*2</f>
        <v>20</v>
      </c>
      <c r="C143" s="6">
        <f t="shared" ref="C143:N143" si="5">C142*2</f>
        <v>30</v>
      </c>
      <c r="D143" s="6">
        <f t="shared" si="5"/>
        <v>30</v>
      </c>
      <c r="E143" s="6">
        <f t="shared" si="5"/>
        <v>54</v>
      </c>
      <c r="F143" s="6">
        <f t="shared" si="5"/>
        <v>32</v>
      </c>
      <c r="G143" s="6">
        <f t="shared" si="5"/>
        <v>20</v>
      </c>
      <c r="H143" s="6">
        <f t="shared" si="5"/>
        <v>26</v>
      </c>
      <c r="I143" s="6">
        <f t="shared" si="5"/>
        <v>28</v>
      </c>
      <c r="J143" s="6">
        <f t="shared" si="5"/>
        <v>14</v>
      </c>
      <c r="K143" s="6">
        <f t="shared" si="5"/>
        <v>18</v>
      </c>
      <c r="L143" s="6">
        <f t="shared" si="5"/>
        <v>28</v>
      </c>
      <c r="M143" s="6">
        <f t="shared" si="5"/>
        <v>22</v>
      </c>
      <c r="N143" s="6">
        <f t="shared" si="5"/>
        <v>8</v>
      </c>
    </row>
    <row r="144" spans="1:15" ht="21.75" x14ac:dyDescent="0.2">
      <c r="A144" s="23" t="s">
        <v>53</v>
      </c>
      <c r="B144" s="24">
        <f>B141/100*B143</f>
        <v>25.019999999999996</v>
      </c>
      <c r="C144" s="24">
        <f t="shared" ref="C144:N144" si="6">C141/100*C143</f>
        <v>22.29</v>
      </c>
      <c r="D144" s="24">
        <f t="shared" si="6"/>
        <v>35.339999999999996</v>
      </c>
      <c r="E144" s="24">
        <f t="shared" si="6"/>
        <v>37.098000000000006</v>
      </c>
      <c r="F144" s="24">
        <f t="shared" si="6"/>
        <v>26.911999999999999</v>
      </c>
      <c r="G144" s="24">
        <f t="shared" si="6"/>
        <v>40.94</v>
      </c>
      <c r="H144" s="24">
        <f t="shared" si="6"/>
        <v>38.74</v>
      </c>
      <c r="I144" s="24">
        <f t="shared" si="6"/>
        <v>45.052</v>
      </c>
      <c r="J144" s="24">
        <f t="shared" si="6"/>
        <v>28.91</v>
      </c>
      <c r="K144" s="24">
        <f t="shared" si="6"/>
        <v>31.014000000000003</v>
      </c>
      <c r="L144" s="24">
        <f t="shared" si="6"/>
        <v>30.043999999999997</v>
      </c>
      <c r="M144" s="24">
        <f t="shared" si="6"/>
        <v>22.132000000000001</v>
      </c>
      <c r="N144" s="24">
        <f t="shared" si="6"/>
        <v>10.512</v>
      </c>
    </row>
    <row r="145" spans="1:15" x14ac:dyDescent="0.2">
      <c r="A145" s="15"/>
      <c r="B145" s="6"/>
      <c r="C145" s="6"/>
      <c r="D145" s="6"/>
      <c r="E145" s="6"/>
      <c r="F145" s="6"/>
      <c r="G145" s="6"/>
      <c r="H145" s="6"/>
      <c r="I145" s="6"/>
      <c r="J145" s="6"/>
      <c r="K145" s="6"/>
      <c r="L145" s="6"/>
      <c r="M145" s="6"/>
      <c r="N145" s="6"/>
    </row>
    <row r="146" spans="1:15" x14ac:dyDescent="0.2">
      <c r="A146" s="25" t="s">
        <v>31</v>
      </c>
      <c r="B146" s="26">
        <v>105</v>
      </c>
      <c r="C146" s="26">
        <v>100.9</v>
      </c>
      <c r="D146" s="26">
        <v>63.4</v>
      </c>
      <c r="E146" s="26">
        <v>112.8</v>
      </c>
      <c r="F146" s="26">
        <v>64.8</v>
      </c>
      <c r="G146" s="26">
        <v>34.299999999999997</v>
      </c>
      <c r="H146" s="26">
        <v>72.099999999999994</v>
      </c>
      <c r="I146" s="26">
        <v>87.4</v>
      </c>
      <c r="J146" s="26">
        <v>63</v>
      </c>
      <c r="K146" s="26">
        <v>83.4</v>
      </c>
      <c r="L146" s="26">
        <v>43.6</v>
      </c>
      <c r="M146" s="26">
        <v>33.1</v>
      </c>
      <c r="N146" s="26">
        <v>66</v>
      </c>
      <c r="O146" s="11">
        <f t="shared" ref="O146" si="7">N146/$N$77</f>
        <v>0.16599597585513076</v>
      </c>
    </row>
    <row r="147" spans="1:15" ht="21.75" x14ac:dyDescent="0.2">
      <c r="A147" s="5" t="s">
        <v>51</v>
      </c>
      <c r="B147" s="6">
        <v>11</v>
      </c>
      <c r="C147" s="6">
        <v>20</v>
      </c>
      <c r="D147" s="6">
        <v>20</v>
      </c>
      <c r="E147" s="6">
        <v>19</v>
      </c>
      <c r="F147" s="6">
        <v>23</v>
      </c>
      <c r="G147" s="6">
        <v>23</v>
      </c>
      <c r="H147" s="6">
        <v>16</v>
      </c>
      <c r="I147" s="6">
        <v>17</v>
      </c>
      <c r="J147" s="6">
        <v>13</v>
      </c>
      <c r="K147" s="6">
        <v>12</v>
      </c>
      <c r="L147" s="6">
        <v>17</v>
      </c>
      <c r="M147" s="6">
        <v>17</v>
      </c>
      <c r="N147" s="6">
        <v>5</v>
      </c>
    </row>
    <row r="148" spans="1:15" x14ac:dyDescent="0.2">
      <c r="A148" s="5" t="s">
        <v>52</v>
      </c>
      <c r="B148">
        <f>2*B147</f>
        <v>22</v>
      </c>
      <c r="C148">
        <f t="shared" ref="C148:N148" si="8">2*C147</f>
        <v>40</v>
      </c>
      <c r="D148">
        <f t="shared" si="8"/>
        <v>40</v>
      </c>
      <c r="E148">
        <f t="shared" si="8"/>
        <v>38</v>
      </c>
      <c r="F148">
        <f t="shared" si="8"/>
        <v>46</v>
      </c>
      <c r="G148">
        <f t="shared" si="8"/>
        <v>46</v>
      </c>
      <c r="H148">
        <f t="shared" si="8"/>
        <v>32</v>
      </c>
      <c r="I148">
        <f t="shared" si="8"/>
        <v>34</v>
      </c>
      <c r="J148">
        <f t="shared" si="8"/>
        <v>26</v>
      </c>
      <c r="K148">
        <f t="shared" si="8"/>
        <v>24</v>
      </c>
      <c r="L148">
        <f t="shared" si="8"/>
        <v>34</v>
      </c>
      <c r="M148">
        <f t="shared" si="8"/>
        <v>34</v>
      </c>
      <c r="N148">
        <f t="shared" si="8"/>
        <v>10</v>
      </c>
    </row>
    <row r="149" spans="1:15" ht="21.75" x14ac:dyDescent="0.2">
      <c r="A149" s="15" t="s">
        <v>53</v>
      </c>
      <c r="B149">
        <f>B146/100*B148</f>
        <v>23.1</v>
      </c>
      <c r="C149">
        <f t="shared" ref="C149:N149" si="9">C146/100*C148</f>
        <v>40.360000000000007</v>
      </c>
      <c r="D149">
        <f t="shared" si="9"/>
        <v>25.36</v>
      </c>
      <c r="E149">
        <f t="shared" si="9"/>
        <v>42.863999999999997</v>
      </c>
      <c r="F149">
        <f t="shared" si="9"/>
        <v>29.808</v>
      </c>
      <c r="G149">
        <f t="shared" si="9"/>
        <v>15.777999999999999</v>
      </c>
      <c r="H149">
        <f t="shared" si="9"/>
        <v>23.071999999999999</v>
      </c>
      <c r="I149">
        <f t="shared" si="9"/>
        <v>29.716000000000005</v>
      </c>
      <c r="J149">
        <f t="shared" si="9"/>
        <v>16.38</v>
      </c>
      <c r="K149">
        <f t="shared" si="9"/>
        <v>20.016000000000002</v>
      </c>
      <c r="L149">
        <f t="shared" si="9"/>
        <v>14.824</v>
      </c>
      <c r="M149">
        <f t="shared" si="9"/>
        <v>11.254000000000001</v>
      </c>
      <c r="N149">
        <f t="shared" si="9"/>
        <v>6.6000000000000005</v>
      </c>
    </row>
  </sheetData>
  <mergeCells count="1">
    <mergeCell ref="A80:E8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LFITabelle-379275</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LFITabelle-379275</dc:title>
  <dc:creator>Amir Sejana</dc:creator>
  <cp:lastModifiedBy>Sejana Amir</cp:lastModifiedBy>
  <dcterms:created xsi:type="dcterms:W3CDTF">2017-05-30T14:13:44Z</dcterms:created>
  <dcterms:modified xsi:type="dcterms:W3CDTF">2018-02-19T12:07:38Z</dcterms:modified>
</cp:coreProperties>
</file>