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820" windowHeight="13485" activeTab="1"/>
  </bookViews>
  <sheets>
    <sheet name="LFITabelle-382701" sheetId="1" r:id="rId1"/>
    <sheet name="Tabelle1" sheetId="2" r:id="rId2"/>
  </sheets>
  <calcPr calcId="145621"/>
</workbook>
</file>

<file path=xl/calcChain.xml><?xml version="1.0" encoding="utf-8"?>
<calcChain xmlns="http://schemas.openxmlformats.org/spreadsheetml/2006/main">
  <c r="I1" i="2" l="1"/>
  <c r="U6" i="2"/>
  <c r="U7" i="2"/>
  <c r="U8" i="2"/>
  <c r="U9" i="2"/>
  <c r="U10" i="2"/>
  <c r="U11" i="2"/>
  <c r="U5" i="2"/>
  <c r="S6" i="2"/>
  <c r="S7" i="2"/>
  <c r="S8" i="2"/>
  <c r="S9" i="2"/>
  <c r="S10" i="2"/>
  <c r="S11" i="2"/>
  <c r="S5" i="2"/>
  <c r="Q6" i="2"/>
  <c r="Q7" i="2"/>
  <c r="Q8" i="2"/>
  <c r="Q9" i="2"/>
  <c r="Q10" i="2"/>
  <c r="Q11" i="2"/>
  <c r="Q5" i="2"/>
  <c r="O6" i="2"/>
  <c r="O7" i="2"/>
  <c r="O8" i="2"/>
  <c r="O9" i="2"/>
  <c r="O10" i="2"/>
  <c r="O11" i="2"/>
  <c r="O5" i="2"/>
</calcChain>
</file>

<file path=xl/sharedStrings.xml><?xml version="1.0" encoding="utf-8"?>
<sst xmlns="http://schemas.openxmlformats.org/spreadsheetml/2006/main" count="112" uniqueCount="50">
  <si>
    <t>Luzern LU1</t>
  </si>
  <si>
    <t>Waldfläche</t>
  </si>
  <si>
    <t xml:space="preserve">Verjüngungsdeckungsgrad </t>
  </si>
  <si>
    <t>Aussageeinheit: Aussageeinheit Luzern</t>
  </si>
  <si>
    <t>Einheit: ha</t>
  </si>
  <si>
    <t>Auswertungseinheit: zugänglicher Wald ohne Gebüschwald</t>
  </si>
  <si>
    <t>Netz: 500m-Netz Kanton Luzern</t>
  </si>
  <si>
    <t>Zustand 2014/2016</t>
  </si>
  <si>
    <t>Aussageeinheit Luzern</t>
  </si>
  <si>
    <t>Rigi-Pilatus</t>
  </si>
  <si>
    <t>Luzern-Zugersee</t>
  </si>
  <si>
    <t>Emmen-Hochdorf</t>
  </si>
  <si>
    <t>Seetal</t>
  </si>
  <si>
    <t>Sursee-Beromünster</t>
  </si>
  <si>
    <t>Grosswangen-Ruswil</t>
  </si>
  <si>
    <t>Wiggertal</t>
  </si>
  <si>
    <t>Luzerner-Hinterland</t>
  </si>
  <si>
    <t>Luthern-Willisau</t>
  </si>
  <si>
    <t>Romoos-Werthenstein</t>
  </si>
  <si>
    <t>Entlebuch-Hasle</t>
  </si>
  <si>
    <t>Escholzmatt-Flühli</t>
  </si>
  <si>
    <t>Kanton Luzern</t>
  </si>
  <si>
    <t>Verjüngungsdeckungsgrad</t>
  </si>
  <si>
    <t>ha</t>
  </si>
  <si>
    <t>± %</t>
  </si>
  <si>
    <t>NPlot</t>
  </si>
  <si>
    <t>&lt; 1%</t>
  </si>
  <si>
    <t>1-9%</t>
  </si>
  <si>
    <t>10-25%</t>
  </si>
  <si>
    <t>26-50%</t>
  </si>
  <si>
    <t>51-75%</t>
  </si>
  <si>
    <t>76-100%</t>
  </si>
  <si>
    <t>Total</t>
  </si>
  <si>
    <t xml:space="preserve">© WSL, Schweizerisches Landesforstinventar, 23.06.2017 </t>
  </si>
  <si>
    <r>
      <t>Waldfläche</t>
    </r>
    <r>
      <rPr>
        <sz val="8"/>
        <color theme="1"/>
        <rFont val="Verdana"/>
        <family val="2"/>
      </rPr>
      <t xml:space="preserve"> </t>
    </r>
    <r>
      <rPr>
        <sz val="9.9"/>
        <color rgb="FFAAAAAA"/>
        <rFont val="Verdana"/>
        <family val="2"/>
      </rPr>
      <t>#44</t>
    </r>
  </si>
  <si>
    <t>Die Waldfläche ist die Gesamtheit aller Flächen, die gemäss Walddefinition des LFI als Wald bezeichnet werden. Die Walddefinition schliesst Gebüschwald mit ein. Diese Zielgrösse (Thema) wird auch verwendet für Auswertungen der Gesamtfläche, wenn es um die Unterscheidung von Wald und Nichtwald geht.</t>
  </si>
  <si>
    <r>
      <t xml:space="preserve">Verjüngungsdeckungsgrad </t>
    </r>
    <r>
      <rPr>
        <sz val="9.9"/>
        <color rgb="FFAAAAAA"/>
        <rFont val="Verdana"/>
        <family val="2"/>
      </rPr>
      <t>#563</t>
    </r>
  </si>
  <si>
    <t>Deckungsgrad der Verjüngung des massgebenden Bestandes. Berücksichtigt werden alle Pflanzen ab 0,1m Höhe bis 12 cm Brusthöhendurchmesser. Ist Verjüngung vorhanden (&gt;1% der Bestandesfläche mit Verjüngung überdeckt), werden die Merkmale Verjüngungsart und Verjüngungsschutz erhoben. Das Merkmal gibt Aufschluss über die Verjüngungssituation im Bestand. Pflanzenarten, die als Verjüngung gelten, werden inventurspezifisch festgelegt, ebenso ist der Code inventurspezifisch.</t>
  </si>
  <si>
    <r>
      <t>Aussageeinheit Luzern</t>
    </r>
    <r>
      <rPr>
        <sz val="8"/>
        <color theme="1"/>
        <rFont val="Verdana"/>
        <family val="2"/>
      </rPr>
      <t xml:space="preserve"> </t>
    </r>
    <r>
      <rPr>
        <sz val="9.9"/>
        <color rgb="FFAAAAAA"/>
        <rFont val="Verdana"/>
        <family val="2"/>
      </rPr>
      <t>#2056</t>
    </r>
  </si>
  <si>
    <r>
      <t>zugänglicher Wald ohne Gebüschwald</t>
    </r>
    <r>
      <rPr>
        <sz val="8"/>
        <color theme="1"/>
        <rFont val="Verdana"/>
        <family val="2"/>
      </rPr>
      <t xml:space="preserve"> </t>
    </r>
    <r>
      <rPr>
        <sz val="9.9"/>
        <color rgb="FFAAAAAA"/>
        <rFont val="Verdana"/>
        <family val="2"/>
      </rPr>
      <t>#434</t>
    </r>
  </si>
  <si>
    <t>Zugehörigkeit zum zugänglichen Wald ohne Gebüschwald. Unter der jeweiligen Inventurnummer gehören jene Punkte des terrestrischen Netzes zum "zugänglichen Wald ohne Gebüschwald", welche terrestrisch begehbar waren und dem "Wald ohne Gebüschwald" zugeordnet wurden. Im internationalen Reporting werden diese als "forest available for wood supply" ausgewiesen.</t>
  </si>
  <si>
    <r>
      <t>500m-Netz Kanton Luzern</t>
    </r>
    <r>
      <rPr>
        <sz val="8"/>
        <color theme="1"/>
        <rFont val="Verdana"/>
        <family val="2"/>
      </rPr>
      <t xml:space="preserve"> </t>
    </r>
    <r>
      <rPr>
        <sz val="9.9"/>
        <color rgb="FFAAAAAA"/>
        <rFont val="Verdana"/>
        <family val="2"/>
      </rPr>
      <t>#2062</t>
    </r>
  </si>
  <si>
    <t>Zugehörigkeit zum 500m-Netz im Kanton Luzern.</t>
  </si>
  <si>
    <t>Verjüngungs-deckungsgrad</t>
  </si>
  <si>
    <t>Waldfläche Verjüngungsdeckungsgrad</t>
  </si>
  <si>
    <t xml:space="preserve">dopp St.fehler ± </t>
  </si>
  <si>
    <t>Schweiz LFI 4b</t>
  </si>
  <si>
    <t>Anteil pro Verjüngungsdeckungsgrad</t>
  </si>
  <si>
    <r>
      <rPr>
        <b/>
        <sz val="11"/>
        <color theme="1"/>
        <rFont val="Arial"/>
        <family val="2"/>
      </rPr>
      <t>Anteil pro Verjüngungsdeckungsgrad</t>
    </r>
    <r>
      <rPr>
        <sz val="11"/>
        <color theme="1"/>
        <rFont val="Arial"/>
        <family val="2"/>
      </rPr>
      <t xml:space="preserve"> und Aussageeinheit</t>
    </r>
  </si>
  <si>
    <t>Anteil Verjüngungsdeckungsgrad Vergleich mit LFI 4b</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</si>
</sst>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Arial"/>
      <family val="2"/>
    </font>
    <font>
      <sz val="11"/>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sz val="8"/>
      <color theme="1"/>
      <name val="Verdana"/>
      <family val="2"/>
    </font>
    <font>
      <b/>
      <sz val="11"/>
      <color theme="1"/>
      <name val="Verdana"/>
      <family val="2"/>
    </font>
    <font>
      <b/>
      <sz val="8"/>
      <color theme="1"/>
      <name val="Verdana"/>
      <family val="2"/>
    </font>
    <font>
      <sz val="9.9"/>
      <color rgb="FFAAAAAA"/>
      <name val="Verdana"/>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cellStyleXfs>
  <cellXfs count="19">
    <xf numFmtId="0" fontId="0" fillId="0" borderId="0" xfId="0"/>
    <xf numFmtId="0" fontId="18" fillId="0" borderId="0" xfId="0" applyFont="1"/>
    <xf numFmtId="0" fontId="19" fillId="0" borderId="0" xfId="0" applyFont="1"/>
    <xf numFmtId="0" fontId="20" fillId="0" borderId="0" xfId="0" applyFont="1"/>
    <xf numFmtId="0" fontId="18" fillId="0" borderId="10" xfId="0" applyFont="1" applyBorder="1" applyAlignment="1">
      <alignment horizontal="center" vertical="center" wrapText="1"/>
    </xf>
    <xf numFmtId="49" fontId="18" fillId="0" borderId="10" xfId="0" applyNumberFormat="1" applyFont="1" applyBorder="1" applyAlignment="1">
      <alignment horizontal="left" wrapText="1"/>
    </xf>
    <xf numFmtId="0" fontId="18" fillId="0" borderId="10" xfId="0" applyFont="1" applyBorder="1" applyAlignment="1">
      <alignment horizontal="right" wrapText="1"/>
    </xf>
    <xf numFmtId="0" fontId="18" fillId="0" borderId="11" xfId="0" applyFont="1" applyBorder="1" applyAlignment="1">
      <alignment horizontal="center" vertical="center" wrapText="1"/>
    </xf>
    <xf numFmtId="0" fontId="18" fillId="0" borderId="0" xfId="0" applyFont="1"/>
    <xf numFmtId="0" fontId="18" fillId="0" borderId="11" xfId="0" applyFont="1" applyBorder="1" applyAlignment="1">
      <alignment horizontal="center" vertical="center" wrapText="1"/>
    </xf>
    <xf numFmtId="0" fontId="18" fillId="0" borderId="14" xfId="0" applyFont="1" applyBorder="1" applyAlignment="1">
      <alignment horizontal="center" vertical="center" wrapText="1"/>
    </xf>
    <xf numFmtId="0" fontId="16" fillId="0" borderId="0" xfId="0" applyFont="1"/>
    <xf numFmtId="9" fontId="18" fillId="0" borderId="10" xfId="42" applyFont="1" applyBorder="1" applyAlignment="1">
      <alignment horizontal="right" wrapText="1"/>
    </xf>
    <xf numFmtId="9" fontId="0" fillId="0" borderId="0" xfId="42" applyFont="1"/>
    <xf numFmtId="0" fontId="18" fillId="0" borderId="11"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0" xfId="0" applyFont="1" applyAlignment="1">
      <alignment wrapText="1"/>
    </xf>
    <xf numFmtId="0" fontId="18" fillId="0" borderId="0" xfId="0" applyFont="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Neutral" xfId="8" builtinId="28" customBuiltin="1"/>
    <cellStyle name="Notiz" xfId="15" builtinId="10" customBuiltin="1"/>
    <cellStyle name="Prozent" xfId="42" builtinId="5"/>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Lbls>
            <c:txPr>
              <a:bodyPr/>
              <a:lstStyle/>
              <a:p>
                <a:pPr>
                  <a:defRPr sz="1100">
                    <a:latin typeface="Arial" panose="020B0604020202020204" pitchFamily="34" charset="0"/>
                    <a:cs typeface="Arial" panose="020B0604020202020204" pitchFamily="34" charset="0"/>
                  </a:defRPr>
                </a:pPr>
                <a:endParaRPr lang="de-DE"/>
              </a:p>
            </c:txPr>
            <c:showLegendKey val="0"/>
            <c:showVal val="0"/>
            <c:showCatName val="0"/>
            <c:showSerName val="0"/>
            <c:showPercent val="1"/>
            <c:showBubbleSize val="0"/>
            <c:showLeaderLines val="1"/>
          </c:dLbls>
          <c:cat>
            <c:strRef>
              <c:f>Tabelle1!$A$5:$A$10</c:f>
              <c:strCache>
                <c:ptCount val="6"/>
                <c:pt idx="0">
                  <c:v>&lt; 1%</c:v>
                </c:pt>
                <c:pt idx="1">
                  <c:v>1-9%</c:v>
                </c:pt>
                <c:pt idx="2">
                  <c:v>10-25%</c:v>
                </c:pt>
                <c:pt idx="3">
                  <c:v>26-50%</c:v>
                </c:pt>
                <c:pt idx="4">
                  <c:v>51-75%</c:v>
                </c:pt>
                <c:pt idx="5">
                  <c:v>76-100%</c:v>
                </c:pt>
              </c:strCache>
            </c:strRef>
          </c:cat>
          <c:val>
            <c:numRef>
              <c:f>Tabelle1!$N$5:$N$10</c:f>
              <c:numCache>
                <c:formatCode>General</c:formatCode>
                <c:ptCount val="6"/>
                <c:pt idx="0">
                  <c:v>2053</c:v>
                </c:pt>
                <c:pt idx="1">
                  <c:v>13033</c:v>
                </c:pt>
                <c:pt idx="2">
                  <c:v>11926</c:v>
                </c:pt>
                <c:pt idx="3">
                  <c:v>6845</c:v>
                </c:pt>
                <c:pt idx="4">
                  <c:v>3297</c:v>
                </c:pt>
                <c:pt idx="5">
                  <c:v>1950</c:v>
                </c:pt>
              </c:numCache>
            </c:numRef>
          </c:val>
        </c:ser>
        <c:dLbls>
          <c:showLegendKey val="0"/>
          <c:showVal val="0"/>
          <c:showCatName val="0"/>
          <c:showSerName val="0"/>
          <c:showPercent val="0"/>
          <c:showBubbleSize val="0"/>
          <c:showLeaderLines val="1"/>
        </c:dLbls>
        <c:firstSliceAng val="0"/>
      </c:pieChart>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Tabelle1!$A$5</c:f>
              <c:strCache>
                <c:ptCount val="1"/>
                <c:pt idx="0">
                  <c:v>&lt; 1%</c:v>
                </c:pt>
              </c:strCache>
            </c:strRef>
          </c:tx>
          <c:invertIfNegative val="0"/>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Tabelle1!$B$5:$N$5</c:f>
              <c:numCache>
                <c:formatCode>General</c:formatCode>
                <c:ptCount val="13"/>
                <c:pt idx="0">
                  <c:v>378</c:v>
                </c:pt>
                <c:pt idx="1">
                  <c:v>99</c:v>
                </c:pt>
                <c:pt idx="2">
                  <c:v>50</c:v>
                </c:pt>
                <c:pt idx="3">
                  <c:v>99</c:v>
                </c:pt>
                <c:pt idx="4">
                  <c:v>326</c:v>
                </c:pt>
                <c:pt idx="5">
                  <c:v>74</c:v>
                </c:pt>
                <c:pt idx="6">
                  <c:v>252</c:v>
                </c:pt>
                <c:pt idx="7">
                  <c:v>174</c:v>
                </c:pt>
                <c:pt idx="8">
                  <c:v>151</c:v>
                </c:pt>
                <c:pt idx="9">
                  <c:v>50</c:v>
                </c:pt>
                <c:pt idx="10">
                  <c:v>100</c:v>
                </c:pt>
                <c:pt idx="11">
                  <c:v>299</c:v>
                </c:pt>
                <c:pt idx="12">
                  <c:v>2053</c:v>
                </c:pt>
              </c:numCache>
            </c:numRef>
          </c:val>
        </c:ser>
        <c:ser>
          <c:idx val="1"/>
          <c:order val="1"/>
          <c:tx>
            <c:strRef>
              <c:f>Tabelle1!$A$6</c:f>
              <c:strCache>
                <c:ptCount val="1"/>
                <c:pt idx="0">
                  <c:v>1-9%</c:v>
                </c:pt>
              </c:strCache>
            </c:strRef>
          </c:tx>
          <c:invertIfNegative val="0"/>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Tabelle1!$B$6:$N$6</c:f>
              <c:numCache>
                <c:formatCode>General</c:formatCode>
                <c:ptCount val="13"/>
                <c:pt idx="0">
                  <c:v>2367</c:v>
                </c:pt>
                <c:pt idx="1">
                  <c:v>593</c:v>
                </c:pt>
                <c:pt idx="2">
                  <c:v>703</c:v>
                </c:pt>
                <c:pt idx="3">
                  <c:v>273</c:v>
                </c:pt>
                <c:pt idx="4">
                  <c:v>577</c:v>
                </c:pt>
                <c:pt idx="5">
                  <c:v>592</c:v>
                </c:pt>
                <c:pt idx="6">
                  <c:v>808</c:v>
                </c:pt>
                <c:pt idx="7">
                  <c:v>497</c:v>
                </c:pt>
                <c:pt idx="8">
                  <c:v>954</c:v>
                </c:pt>
                <c:pt idx="9">
                  <c:v>1244</c:v>
                </c:pt>
                <c:pt idx="10">
                  <c:v>1356</c:v>
                </c:pt>
                <c:pt idx="11">
                  <c:v>3068</c:v>
                </c:pt>
                <c:pt idx="12">
                  <c:v>13033</c:v>
                </c:pt>
              </c:numCache>
            </c:numRef>
          </c:val>
        </c:ser>
        <c:ser>
          <c:idx val="2"/>
          <c:order val="2"/>
          <c:tx>
            <c:strRef>
              <c:f>Tabelle1!$A$7</c:f>
              <c:strCache>
                <c:ptCount val="1"/>
                <c:pt idx="0">
                  <c:v>10-25%</c:v>
                </c:pt>
              </c:strCache>
            </c:strRef>
          </c:tx>
          <c:invertIfNegative val="0"/>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Tabelle1!$B$7:$N$7</c:f>
              <c:numCache>
                <c:formatCode>General</c:formatCode>
                <c:ptCount val="13"/>
                <c:pt idx="0">
                  <c:v>1461</c:v>
                </c:pt>
                <c:pt idx="1">
                  <c:v>543</c:v>
                </c:pt>
                <c:pt idx="2">
                  <c:v>628</c:v>
                </c:pt>
                <c:pt idx="3">
                  <c:v>224</c:v>
                </c:pt>
                <c:pt idx="4">
                  <c:v>401</c:v>
                </c:pt>
                <c:pt idx="5">
                  <c:v>444</c:v>
                </c:pt>
                <c:pt idx="6">
                  <c:v>530</c:v>
                </c:pt>
                <c:pt idx="7">
                  <c:v>348</c:v>
                </c:pt>
                <c:pt idx="8">
                  <c:v>1330</c:v>
                </c:pt>
                <c:pt idx="9">
                  <c:v>1518</c:v>
                </c:pt>
                <c:pt idx="10">
                  <c:v>1306</c:v>
                </c:pt>
                <c:pt idx="11">
                  <c:v>3193</c:v>
                </c:pt>
                <c:pt idx="12">
                  <c:v>11926</c:v>
                </c:pt>
              </c:numCache>
            </c:numRef>
          </c:val>
        </c:ser>
        <c:ser>
          <c:idx val="3"/>
          <c:order val="3"/>
          <c:tx>
            <c:strRef>
              <c:f>Tabelle1!$A$8</c:f>
              <c:strCache>
                <c:ptCount val="1"/>
                <c:pt idx="0">
                  <c:v>26-50%</c:v>
                </c:pt>
              </c:strCache>
            </c:strRef>
          </c:tx>
          <c:invertIfNegative val="0"/>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Tabelle1!$B$8:$N$8</c:f>
              <c:numCache>
                <c:formatCode>General</c:formatCode>
                <c:ptCount val="13"/>
                <c:pt idx="0">
                  <c:v>630</c:v>
                </c:pt>
                <c:pt idx="1">
                  <c:v>395</c:v>
                </c:pt>
                <c:pt idx="2">
                  <c:v>276</c:v>
                </c:pt>
                <c:pt idx="3">
                  <c:v>323</c:v>
                </c:pt>
                <c:pt idx="4">
                  <c:v>452</c:v>
                </c:pt>
                <c:pt idx="5">
                  <c:v>716</c:v>
                </c:pt>
                <c:pt idx="6">
                  <c:v>555</c:v>
                </c:pt>
                <c:pt idx="7">
                  <c:v>522</c:v>
                </c:pt>
                <c:pt idx="8">
                  <c:v>929</c:v>
                </c:pt>
                <c:pt idx="9">
                  <c:v>398</c:v>
                </c:pt>
                <c:pt idx="10">
                  <c:v>427</c:v>
                </c:pt>
                <c:pt idx="11">
                  <c:v>1222</c:v>
                </c:pt>
                <c:pt idx="12">
                  <c:v>6845</c:v>
                </c:pt>
              </c:numCache>
            </c:numRef>
          </c:val>
        </c:ser>
        <c:ser>
          <c:idx val="4"/>
          <c:order val="4"/>
          <c:tx>
            <c:strRef>
              <c:f>Tabelle1!$A$9</c:f>
              <c:strCache>
                <c:ptCount val="1"/>
                <c:pt idx="0">
                  <c:v>51-75%</c:v>
                </c:pt>
              </c:strCache>
            </c:strRef>
          </c:tx>
          <c:invertIfNegative val="0"/>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Tabelle1!$B$9:$N$9</c:f>
              <c:numCache>
                <c:formatCode>General</c:formatCode>
                <c:ptCount val="13"/>
                <c:pt idx="0">
                  <c:v>353</c:v>
                </c:pt>
                <c:pt idx="1">
                  <c:v>49</c:v>
                </c:pt>
                <c:pt idx="2">
                  <c:v>126</c:v>
                </c:pt>
                <c:pt idx="3">
                  <c:v>248</c:v>
                </c:pt>
                <c:pt idx="4">
                  <c:v>376</c:v>
                </c:pt>
                <c:pt idx="5">
                  <c:v>395</c:v>
                </c:pt>
                <c:pt idx="6">
                  <c:v>328</c:v>
                </c:pt>
                <c:pt idx="7">
                  <c:v>224</c:v>
                </c:pt>
                <c:pt idx="8">
                  <c:v>75</c:v>
                </c:pt>
                <c:pt idx="9">
                  <c:v>324</c:v>
                </c:pt>
                <c:pt idx="10">
                  <c:v>201</c:v>
                </c:pt>
                <c:pt idx="11">
                  <c:v>599</c:v>
                </c:pt>
                <c:pt idx="12">
                  <c:v>3297</c:v>
                </c:pt>
              </c:numCache>
            </c:numRef>
          </c:val>
        </c:ser>
        <c:ser>
          <c:idx val="5"/>
          <c:order val="5"/>
          <c:tx>
            <c:strRef>
              <c:f>Tabelle1!$A$10</c:f>
              <c:strCache>
                <c:ptCount val="1"/>
                <c:pt idx="0">
                  <c:v>76-100%</c:v>
                </c:pt>
              </c:strCache>
            </c:strRef>
          </c:tx>
          <c:invertIfNegative val="0"/>
          <c:cat>
            <c:strRef>
              <c:f>Tabelle1!$B$4:$N$4</c:f>
              <c:strCache>
                <c:ptCount val="13"/>
                <c:pt idx="0">
                  <c:v>Rigi-Pilatus</c:v>
                </c:pt>
                <c:pt idx="1">
                  <c:v>Luzern-Zugersee</c:v>
                </c:pt>
                <c:pt idx="2">
                  <c:v>Emmen-Hochdorf</c:v>
                </c:pt>
                <c:pt idx="3">
                  <c:v>Seetal</c:v>
                </c:pt>
                <c:pt idx="4">
                  <c:v>Sursee-Beromünster</c:v>
                </c:pt>
                <c:pt idx="5">
                  <c:v>Grosswangen-Ruswil</c:v>
                </c:pt>
                <c:pt idx="6">
                  <c:v>Wiggertal</c:v>
                </c:pt>
                <c:pt idx="7">
                  <c:v>Luzerner-Hinterland</c:v>
                </c:pt>
                <c:pt idx="8">
                  <c:v>Luthern-Willisau</c:v>
                </c:pt>
                <c:pt idx="9">
                  <c:v>Romoos-Werthenstein</c:v>
                </c:pt>
                <c:pt idx="10">
                  <c:v>Entlebuch-Hasle</c:v>
                </c:pt>
                <c:pt idx="11">
                  <c:v>Escholzmatt-Flühli</c:v>
                </c:pt>
                <c:pt idx="12">
                  <c:v>Kanton Luzern</c:v>
                </c:pt>
              </c:strCache>
            </c:strRef>
          </c:cat>
          <c:val>
            <c:numRef>
              <c:f>Tabelle1!$B$10:$N$10</c:f>
              <c:numCache>
                <c:formatCode>General</c:formatCode>
                <c:ptCount val="13"/>
                <c:pt idx="0">
                  <c:v>76</c:v>
                </c:pt>
                <c:pt idx="1">
                  <c:v>25</c:v>
                </c:pt>
                <c:pt idx="2">
                  <c:v>50</c:v>
                </c:pt>
                <c:pt idx="3">
                  <c:v>124</c:v>
                </c:pt>
                <c:pt idx="4">
                  <c:v>401</c:v>
                </c:pt>
                <c:pt idx="5">
                  <c:v>148</c:v>
                </c:pt>
                <c:pt idx="6">
                  <c:v>328</c:v>
                </c:pt>
                <c:pt idx="7">
                  <c:v>423</c:v>
                </c:pt>
                <c:pt idx="8">
                  <c:v>151</c:v>
                </c:pt>
                <c:pt idx="9">
                  <c:v>25</c:v>
                </c:pt>
                <c:pt idx="10">
                  <c:v>25</c:v>
                </c:pt>
                <c:pt idx="11">
                  <c:v>175</c:v>
                </c:pt>
                <c:pt idx="12">
                  <c:v>1950</c:v>
                </c:pt>
              </c:numCache>
            </c:numRef>
          </c:val>
        </c:ser>
        <c:dLbls>
          <c:showLegendKey val="0"/>
          <c:showVal val="0"/>
          <c:showCatName val="0"/>
          <c:showSerName val="0"/>
          <c:showPercent val="0"/>
          <c:showBubbleSize val="0"/>
        </c:dLbls>
        <c:gapWidth val="150"/>
        <c:overlap val="100"/>
        <c:axId val="174664704"/>
        <c:axId val="174682880"/>
      </c:barChart>
      <c:catAx>
        <c:axId val="174664704"/>
        <c:scaling>
          <c:orientation val="minMax"/>
        </c:scaling>
        <c:delete val="0"/>
        <c:axPos val="b"/>
        <c:majorTickMark val="out"/>
        <c:minorTickMark val="none"/>
        <c:tickLblPos val="nextTo"/>
        <c:crossAx val="174682880"/>
        <c:crosses val="autoZero"/>
        <c:auto val="1"/>
        <c:lblAlgn val="ctr"/>
        <c:lblOffset val="100"/>
        <c:noMultiLvlLbl val="0"/>
      </c:catAx>
      <c:valAx>
        <c:axId val="174682880"/>
        <c:scaling>
          <c:orientation val="minMax"/>
        </c:scaling>
        <c:delete val="0"/>
        <c:axPos val="l"/>
        <c:majorGridlines/>
        <c:title>
          <c:tx>
            <c:rich>
              <a:bodyPr rot="0" vert="horz"/>
              <a:lstStyle/>
              <a:p>
                <a:pPr>
                  <a:defRPr/>
                </a:pPr>
                <a:r>
                  <a:rPr lang="en-US"/>
                  <a:t>Flächenanteil</a:t>
                </a:r>
              </a:p>
            </c:rich>
          </c:tx>
          <c:layout/>
          <c:overlay val="0"/>
        </c:title>
        <c:numFmt formatCode="0%" sourceLinked="1"/>
        <c:majorTickMark val="out"/>
        <c:minorTickMark val="none"/>
        <c:tickLblPos val="nextTo"/>
        <c:crossAx val="174664704"/>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Tabelle1!$O$4</c:f>
              <c:strCache>
                <c:ptCount val="1"/>
                <c:pt idx="0">
                  <c:v>Kanton Luzern</c:v>
                </c:pt>
              </c:strCache>
            </c:strRef>
          </c:tx>
          <c:invertIfNegative val="0"/>
          <c:errBars>
            <c:errBarType val="both"/>
            <c:errValType val="cust"/>
            <c:noEndCap val="0"/>
            <c:plus>
              <c:numRef>
                <c:f>Tabelle1!$Q$5:$Q$10</c:f>
                <c:numCache>
                  <c:formatCode>General</c:formatCode>
                  <c:ptCount val="6"/>
                  <c:pt idx="0">
                    <c:v>1.1550225040916531E-2</c:v>
                  </c:pt>
                  <c:pt idx="1">
                    <c:v>2.6663256955810146E-2</c:v>
                  </c:pt>
                  <c:pt idx="2">
                    <c:v>2.4398527004909982E-2</c:v>
                  </c:pt>
                  <c:pt idx="3">
                    <c:v>2.100552373158756E-2</c:v>
                  </c:pt>
                  <c:pt idx="4">
                    <c:v>1.5176452536824876E-2</c:v>
                  </c:pt>
                  <c:pt idx="5">
                    <c:v>1.0970744680851064E-2</c:v>
                  </c:pt>
                </c:numCache>
              </c:numRef>
            </c:plus>
            <c:minus>
              <c:numRef>
                <c:f>Tabelle1!$Q$5:$Q$10</c:f>
                <c:numCache>
                  <c:formatCode>General</c:formatCode>
                  <c:ptCount val="6"/>
                  <c:pt idx="0">
                    <c:v>1.1550225040916531E-2</c:v>
                  </c:pt>
                  <c:pt idx="1">
                    <c:v>2.6663256955810146E-2</c:v>
                  </c:pt>
                  <c:pt idx="2">
                    <c:v>2.4398527004909982E-2</c:v>
                  </c:pt>
                  <c:pt idx="3">
                    <c:v>2.100552373158756E-2</c:v>
                  </c:pt>
                  <c:pt idx="4">
                    <c:v>1.5176452536824876E-2</c:v>
                  </c:pt>
                  <c:pt idx="5">
                    <c:v>1.0970744680851064E-2</c:v>
                  </c:pt>
                </c:numCache>
              </c:numRef>
            </c:minus>
            <c:spPr>
              <a:ln w="22225"/>
            </c:spPr>
          </c:errBars>
          <c:cat>
            <c:strRef>
              <c:f>Tabelle1!$A$5:$A$10</c:f>
              <c:strCache>
                <c:ptCount val="6"/>
                <c:pt idx="0">
                  <c:v>&lt; 1%</c:v>
                </c:pt>
                <c:pt idx="1">
                  <c:v>1-9%</c:v>
                </c:pt>
                <c:pt idx="2">
                  <c:v>10-25%</c:v>
                </c:pt>
                <c:pt idx="3">
                  <c:v>26-50%</c:v>
                </c:pt>
                <c:pt idx="4">
                  <c:v>51-75%</c:v>
                </c:pt>
                <c:pt idx="5">
                  <c:v>76-100%</c:v>
                </c:pt>
              </c:strCache>
            </c:strRef>
          </c:cat>
          <c:val>
            <c:numRef>
              <c:f>Tabelle1!$O$5:$O$10</c:f>
              <c:numCache>
                <c:formatCode>0%</c:formatCode>
                <c:ptCount val="6"/>
                <c:pt idx="0">
                  <c:v>5.2501022913256958E-2</c:v>
                </c:pt>
                <c:pt idx="1">
                  <c:v>0.33329071194762683</c:v>
                </c:pt>
                <c:pt idx="2">
                  <c:v>0.30498158756137478</c:v>
                </c:pt>
                <c:pt idx="3">
                  <c:v>0.175046031096563</c:v>
                </c:pt>
                <c:pt idx="4">
                  <c:v>8.4313625204582646E-2</c:v>
                </c:pt>
                <c:pt idx="5">
                  <c:v>4.9867021276595744E-2</c:v>
                </c:pt>
              </c:numCache>
            </c:numRef>
          </c:val>
        </c:ser>
        <c:ser>
          <c:idx val="1"/>
          <c:order val="1"/>
          <c:tx>
            <c:strRef>
              <c:f>Tabelle1!$S$4</c:f>
              <c:strCache>
                <c:ptCount val="1"/>
                <c:pt idx="0">
                  <c:v>Schweiz LFI 4b</c:v>
                </c:pt>
              </c:strCache>
            </c:strRef>
          </c:tx>
          <c:invertIfNegative val="0"/>
          <c:errBars>
            <c:errBarType val="both"/>
            <c:errValType val="cust"/>
            <c:noEndCap val="0"/>
            <c:plus>
              <c:numRef>
                <c:f>Tabelle1!$U$5:$U$10</c:f>
                <c:numCache>
                  <c:formatCode>General</c:formatCode>
                  <c:ptCount val="6"/>
                  <c:pt idx="0">
                    <c:v>7.2037361354349095E-3</c:v>
                  </c:pt>
                  <c:pt idx="1">
                    <c:v>1.7678258694020517E-2</c:v>
                  </c:pt>
                  <c:pt idx="2">
                    <c:v>1.6762571928946712E-2</c:v>
                  </c:pt>
                  <c:pt idx="3">
                    <c:v>1.4444166458176966E-2</c:v>
                  </c:pt>
                  <c:pt idx="4">
                    <c:v>1.0591276790926528E-2</c:v>
                  </c:pt>
                  <c:pt idx="5">
                    <c:v>8.8149445417396374E-3</c:v>
                  </c:pt>
                </c:numCache>
              </c:numRef>
            </c:plus>
            <c:minus>
              <c:numRef>
                <c:f>Tabelle1!$U$5:$U$10</c:f>
                <c:numCache>
                  <c:formatCode>General</c:formatCode>
                  <c:ptCount val="6"/>
                  <c:pt idx="0">
                    <c:v>7.2037361354349095E-3</c:v>
                  </c:pt>
                  <c:pt idx="1">
                    <c:v>1.7678258694020517E-2</c:v>
                  </c:pt>
                  <c:pt idx="2">
                    <c:v>1.6762571928946712E-2</c:v>
                  </c:pt>
                  <c:pt idx="3">
                    <c:v>1.4444166458176966E-2</c:v>
                  </c:pt>
                  <c:pt idx="4">
                    <c:v>1.0591276790926528E-2</c:v>
                  </c:pt>
                  <c:pt idx="5">
                    <c:v>8.8149445417396374E-3</c:v>
                  </c:pt>
                </c:numCache>
              </c:numRef>
            </c:minus>
            <c:spPr>
              <a:ln w="22225"/>
            </c:spPr>
          </c:errBars>
          <c:cat>
            <c:strRef>
              <c:f>Tabelle1!$A$5:$A$10</c:f>
              <c:strCache>
                <c:ptCount val="6"/>
                <c:pt idx="0">
                  <c:v>&lt; 1%</c:v>
                </c:pt>
                <c:pt idx="1">
                  <c:v>1-9%</c:v>
                </c:pt>
                <c:pt idx="2">
                  <c:v>10-25%</c:v>
                </c:pt>
                <c:pt idx="3">
                  <c:v>26-50%</c:v>
                </c:pt>
                <c:pt idx="4">
                  <c:v>51-75%</c:v>
                </c:pt>
                <c:pt idx="5">
                  <c:v>76-100%</c:v>
                </c:pt>
              </c:strCache>
            </c:strRef>
          </c:cat>
          <c:val>
            <c:numRef>
              <c:f>Tabelle1!$S$5:$S$10</c:f>
              <c:numCache>
                <c:formatCode>0%</c:formatCode>
                <c:ptCount val="6"/>
                <c:pt idx="0">
                  <c:v>5.1455258110249355E-2</c:v>
                </c:pt>
                <c:pt idx="1">
                  <c:v>0.29463764490034194</c:v>
                </c:pt>
                <c:pt idx="2">
                  <c:v>0.27937619881577852</c:v>
                </c:pt>
                <c:pt idx="3">
                  <c:v>0.18055208072721207</c:v>
                </c:pt>
                <c:pt idx="4">
                  <c:v>0.10591276790926528</c:v>
                </c:pt>
                <c:pt idx="5">
                  <c:v>8.8149445417396374E-2</c:v>
                </c:pt>
              </c:numCache>
            </c:numRef>
          </c:val>
        </c:ser>
        <c:dLbls>
          <c:showLegendKey val="0"/>
          <c:showVal val="0"/>
          <c:showCatName val="0"/>
          <c:showSerName val="0"/>
          <c:showPercent val="0"/>
          <c:showBubbleSize val="0"/>
        </c:dLbls>
        <c:gapWidth val="150"/>
        <c:axId val="174709760"/>
        <c:axId val="174715648"/>
      </c:barChart>
      <c:catAx>
        <c:axId val="174709760"/>
        <c:scaling>
          <c:orientation val="minMax"/>
        </c:scaling>
        <c:delete val="0"/>
        <c:axPos val="b"/>
        <c:majorTickMark val="out"/>
        <c:minorTickMark val="none"/>
        <c:tickLblPos val="nextTo"/>
        <c:crossAx val="174715648"/>
        <c:crosses val="autoZero"/>
        <c:auto val="1"/>
        <c:lblAlgn val="ctr"/>
        <c:lblOffset val="100"/>
        <c:noMultiLvlLbl val="0"/>
      </c:catAx>
      <c:valAx>
        <c:axId val="174715648"/>
        <c:scaling>
          <c:orientation val="minMax"/>
        </c:scaling>
        <c:delete val="0"/>
        <c:axPos val="l"/>
        <c:majorGridlines/>
        <c:numFmt formatCode="0%" sourceLinked="1"/>
        <c:majorTickMark val="out"/>
        <c:minorTickMark val="none"/>
        <c:tickLblPos val="nextTo"/>
        <c:crossAx val="174709760"/>
        <c:crosses val="autoZero"/>
        <c:crossBetween val="between"/>
      </c:valAx>
    </c:plotArea>
    <c:legend>
      <c:legendPos val="r"/>
      <c:layout/>
      <c:overlay val="0"/>
    </c:legend>
    <c:plotVisOnly val="1"/>
    <c:dispBlanksAs val="gap"/>
    <c:showDLblsOverMax val="0"/>
  </c:chart>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228600</xdr:colOff>
      <xdr:row>14</xdr:row>
      <xdr:rowOff>28575</xdr:rowOff>
    </xdr:from>
    <xdr:to>
      <xdr:col>5</xdr:col>
      <xdr:colOff>457200</xdr:colOff>
      <xdr:row>29</xdr:row>
      <xdr:rowOff>57150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76199</xdr:colOff>
      <xdr:row>14</xdr:row>
      <xdr:rowOff>9525</xdr:rowOff>
    </xdr:from>
    <xdr:to>
      <xdr:col>13</xdr:col>
      <xdr:colOff>371474</xdr:colOff>
      <xdr:row>36</xdr:row>
      <xdr:rowOff>85725</xdr:rowOff>
    </xdr:to>
    <xdr:graphicFrame macro="">
      <xdr:nvGraphicFramePr>
        <xdr:cNvPr id="3" name="Diagramm 2" title="Verjüngungsdeckungsgrad"/>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552450</xdr:colOff>
      <xdr:row>40</xdr:row>
      <xdr:rowOff>71437</xdr:rowOff>
    </xdr:from>
    <xdr:to>
      <xdr:col>6</xdr:col>
      <xdr:colOff>819150</xdr:colOff>
      <xdr:row>59</xdr:row>
      <xdr:rowOff>19050</xdr:rowOff>
    </xdr:to>
    <xdr:graphicFrame macro="">
      <xdr:nvGraphicFramePr>
        <xdr:cNvPr id="4" name="Diagramm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0.84853</cdr:x>
      <cdr:y>0.16667</cdr:y>
    </cdr:from>
    <cdr:to>
      <cdr:x>1</cdr:x>
      <cdr:y>0.31455</cdr:y>
    </cdr:to>
    <cdr:sp macro="" textlink="">
      <cdr:nvSpPr>
        <cdr:cNvPr id="2" name="Textfeld 1"/>
        <cdr:cNvSpPr txBox="1"/>
      </cdr:nvSpPr>
      <cdr:spPr>
        <a:xfrm xmlns:a="http://schemas.openxmlformats.org/drawingml/2006/main">
          <a:off x="5229226" y="676276"/>
          <a:ext cx="933449" cy="6000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CH" sz="1000"/>
            <a:t>Verjüngungs-deckungs-grad:</a:t>
          </a:r>
        </a:p>
        <a:p xmlns:a="http://schemas.openxmlformats.org/drawingml/2006/main">
          <a:endParaRPr lang="de-CH"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showGridLines="0" workbookViewId="0">
      <selection activeCell="AM12" sqref="AM12"/>
    </sheetView>
  </sheetViews>
  <sheetFormatPr baseColWidth="10" defaultRowHeight="10.5" x14ac:dyDescent="0.15"/>
  <cols>
    <col min="1" max="1" width="20" style="1" bestFit="1" customWidth="1"/>
    <col min="2" max="2" width="4.375" style="1" customWidth="1"/>
    <col min="3" max="3" width="4" style="1" customWidth="1"/>
    <col min="4" max="4" width="4.5" style="1" customWidth="1"/>
    <col min="5" max="5" width="4.375" style="1" customWidth="1"/>
    <col min="6" max="6" width="4" style="1" customWidth="1"/>
    <col min="7" max="7" width="4.5" style="1" customWidth="1"/>
    <col min="8" max="8" width="4.375" style="1" customWidth="1"/>
    <col min="9" max="9" width="4" style="1" customWidth="1"/>
    <col min="10" max="10" width="4.5" style="1" customWidth="1"/>
    <col min="11" max="11" width="4.375" style="1" customWidth="1"/>
    <col min="12" max="12" width="4" style="1" customWidth="1"/>
    <col min="13" max="13" width="4.5" style="1" customWidth="1"/>
    <col min="14" max="14" width="5.25" style="1" customWidth="1"/>
    <col min="15" max="15" width="4.75" style="1" customWidth="1"/>
    <col min="16" max="16" width="5.375" style="1" customWidth="1"/>
    <col min="17" max="17" width="5.25" style="1" customWidth="1"/>
    <col min="18" max="18" width="4.75" style="1" customWidth="1"/>
    <col min="19" max="19" width="5.375" style="1" customWidth="1"/>
    <col min="20" max="20" width="4.375" style="1" customWidth="1"/>
    <col min="21" max="21" width="4" style="1" customWidth="1"/>
    <col min="22" max="22" width="4.5" style="1" customWidth="1"/>
    <col min="23" max="23" width="5" style="1" customWidth="1"/>
    <col min="24" max="24" width="4.5" style="1" customWidth="1"/>
    <col min="25" max="25" width="5.125" style="1" customWidth="1"/>
    <col min="26" max="26" width="4.375" style="1" customWidth="1"/>
    <col min="27" max="27" width="4" style="1" customWidth="1"/>
    <col min="28" max="28" width="4.5" style="1" customWidth="1"/>
    <col min="29" max="29" width="5.625" style="1" customWidth="1"/>
    <col min="30" max="30" width="5.125" style="1" customWidth="1"/>
    <col min="31" max="31" width="5.75" style="1" customWidth="1"/>
    <col min="32" max="32" width="4.375" style="1" customWidth="1"/>
    <col min="33" max="33" width="4" style="1" customWidth="1"/>
    <col min="34" max="35" width="4.5" style="1" customWidth="1"/>
    <col min="36" max="36" width="4.125" style="1" customWidth="1"/>
    <col min="37" max="37" width="4.625" style="1" customWidth="1"/>
    <col min="38" max="38" width="5.25" style="1" customWidth="1"/>
    <col min="39" max="39" width="4" style="1" customWidth="1"/>
    <col min="40" max="40" width="4.5" style="1" customWidth="1"/>
    <col min="41" max="16384" width="11" style="1"/>
  </cols>
  <sheetData>
    <row r="1" spans="1:40" ht="14.25" x14ac:dyDescent="0.2">
      <c r="A1" s="2" t="s">
        <v>0</v>
      </c>
    </row>
    <row r="2" spans="1:40" x14ac:dyDescent="0.15">
      <c r="A2" s="3" t="s">
        <v>1</v>
      </c>
    </row>
    <row r="3" spans="1:40" x14ac:dyDescent="0.15">
      <c r="A3" s="3" t="s">
        <v>2</v>
      </c>
    </row>
    <row r="4" spans="1:40" x14ac:dyDescent="0.15">
      <c r="A4" s="1" t="s">
        <v>3</v>
      </c>
    </row>
    <row r="5" spans="1:40" x14ac:dyDescent="0.15">
      <c r="A5" s="1" t="s">
        <v>4</v>
      </c>
    </row>
    <row r="6" spans="1:40" x14ac:dyDescent="0.15">
      <c r="A6" s="1" t="s">
        <v>5</v>
      </c>
    </row>
    <row r="7" spans="1:40" x14ac:dyDescent="0.15">
      <c r="A7" s="1" t="s">
        <v>6</v>
      </c>
    </row>
    <row r="8" spans="1:40" x14ac:dyDescent="0.15">
      <c r="A8" s="1" t="s">
        <v>7</v>
      </c>
    </row>
    <row r="10" spans="1:40" ht="16.5" customHeight="1" x14ac:dyDescent="0.15">
      <c r="A10" s="4"/>
      <c r="B10" s="14" t="s">
        <v>8</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6"/>
    </row>
    <row r="11" spans="1:40" ht="16.5" customHeight="1" x14ac:dyDescent="0.15">
      <c r="A11" s="4"/>
      <c r="B11" s="14" t="s">
        <v>9</v>
      </c>
      <c r="C11" s="15"/>
      <c r="D11" s="16"/>
      <c r="E11" s="14" t="s">
        <v>10</v>
      </c>
      <c r="F11" s="15"/>
      <c r="G11" s="16"/>
      <c r="H11" s="14" t="s">
        <v>11</v>
      </c>
      <c r="I11" s="15"/>
      <c r="J11" s="16"/>
      <c r="K11" s="14" t="s">
        <v>12</v>
      </c>
      <c r="L11" s="15"/>
      <c r="M11" s="16"/>
      <c r="N11" s="14" t="s">
        <v>13</v>
      </c>
      <c r="O11" s="15"/>
      <c r="P11" s="16"/>
      <c r="Q11" s="14" t="s">
        <v>14</v>
      </c>
      <c r="R11" s="15"/>
      <c r="S11" s="16"/>
      <c r="T11" s="14" t="s">
        <v>15</v>
      </c>
      <c r="U11" s="15"/>
      <c r="V11" s="16"/>
      <c r="W11" s="14" t="s">
        <v>16</v>
      </c>
      <c r="X11" s="15"/>
      <c r="Y11" s="16"/>
      <c r="Z11" s="14" t="s">
        <v>17</v>
      </c>
      <c r="AA11" s="15"/>
      <c r="AB11" s="16"/>
      <c r="AC11" s="14" t="s">
        <v>18</v>
      </c>
      <c r="AD11" s="15"/>
      <c r="AE11" s="16"/>
      <c r="AF11" s="14" t="s">
        <v>19</v>
      </c>
      <c r="AG11" s="15"/>
      <c r="AH11" s="16"/>
      <c r="AI11" s="14" t="s">
        <v>20</v>
      </c>
      <c r="AJ11" s="15"/>
      <c r="AK11" s="16"/>
      <c r="AL11" s="14" t="s">
        <v>21</v>
      </c>
      <c r="AM11" s="15"/>
      <c r="AN11" s="16"/>
    </row>
    <row r="12" spans="1:40" ht="16.5" customHeight="1" x14ac:dyDescent="0.15">
      <c r="A12" s="4" t="s">
        <v>22</v>
      </c>
      <c r="B12" s="4" t="s">
        <v>23</v>
      </c>
      <c r="C12" s="4" t="s">
        <v>24</v>
      </c>
      <c r="D12" s="4" t="s">
        <v>25</v>
      </c>
      <c r="E12" s="4" t="s">
        <v>23</v>
      </c>
      <c r="F12" s="4" t="s">
        <v>24</v>
      </c>
      <c r="G12" s="4" t="s">
        <v>25</v>
      </c>
      <c r="H12" s="4" t="s">
        <v>23</v>
      </c>
      <c r="I12" s="4" t="s">
        <v>24</v>
      </c>
      <c r="J12" s="4" t="s">
        <v>25</v>
      </c>
      <c r="K12" s="4" t="s">
        <v>23</v>
      </c>
      <c r="L12" s="4" t="s">
        <v>24</v>
      </c>
      <c r="M12" s="4" t="s">
        <v>25</v>
      </c>
      <c r="N12" s="4" t="s">
        <v>23</v>
      </c>
      <c r="O12" s="4" t="s">
        <v>24</v>
      </c>
      <c r="P12" s="4" t="s">
        <v>25</v>
      </c>
      <c r="Q12" s="4" t="s">
        <v>23</v>
      </c>
      <c r="R12" s="4" t="s">
        <v>24</v>
      </c>
      <c r="S12" s="4" t="s">
        <v>25</v>
      </c>
      <c r="T12" s="4" t="s">
        <v>23</v>
      </c>
      <c r="U12" s="4" t="s">
        <v>24</v>
      </c>
      <c r="V12" s="4" t="s">
        <v>25</v>
      </c>
      <c r="W12" s="4" t="s">
        <v>23</v>
      </c>
      <c r="X12" s="4" t="s">
        <v>24</v>
      </c>
      <c r="Y12" s="4" t="s">
        <v>25</v>
      </c>
      <c r="Z12" s="4" t="s">
        <v>23</v>
      </c>
      <c r="AA12" s="4" t="s">
        <v>24</v>
      </c>
      <c r="AB12" s="4" t="s">
        <v>25</v>
      </c>
      <c r="AC12" s="4" t="s">
        <v>23</v>
      </c>
      <c r="AD12" s="4" t="s">
        <v>24</v>
      </c>
      <c r="AE12" s="4" t="s">
        <v>25</v>
      </c>
      <c r="AF12" s="4" t="s">
        <v>23</v>
      </c>
      <c r="AG12" s="4" t="s">
        <v>24</v>
      </c>
      <c r="AH12" s="4" t="s">
        <v>25</v>
      </c>
      <c r="AI12" s="4" t="s">
        <v>23</v>
      </c>
      <c r="AJ12" s="4" t="s">
        <v>24</v>
      </c>
      <c r="AK12" s="4" t="s">
        <v>25</v>
      </c>
      <c r="AL12" s="4" t="s">
        <v>23</v>
      </c>
      <c r="AM12" s="4" t="s">
        <v>24</v>
      </c>
      <c r="AN12" s="4" t="s">
        <v>25</v>
      </c>
    </row>
    <row r="13" spans="1:40" ht="16.5" customHeight="1" x14ac:dyDescent="0.15">
      <c r="A13" s="5" t="s">
        <v>26</v>
      </c>
      <c r="B13" s="6">
        <v>378</v>
      </c>
      <c r="C13" s="6">
        <v>26</v>
      </c>
      <c r="D13" s="6">
        <v>15</v>
      </c>
      <c r="E13" s="6">
        <v>99</v>
      </c>
      <c r="F13" s="6">
        <v>50</v>
      </c>
      <c r="G13" s="6">
        <v>4</v>
      </c>
      <c r="H13" s="6">
        <v>50</v>
      </c>
      <c r="I13" s="6">
        <v>71</v>
      </c>
      <c r="J13" s="6">
        <v>2</v>
      </c>
      <c r="K13" s="6">
        <v>99</v>
      </c>
      <c r="L13" s="6">
        <v>50</v>
      </c>
      <c r="M13" s="6">
        <v>4</v>
      </c>
      <c r="N13" s="6">
        <v>326</v>
      </c>
      <c r="O13" s="6">
        <v>27</v>
      </c>
      <c r="P13" s="6">
        <v>13</v>
      </c>
      <c r="Q13" s="6">
        <v>74</v>
      </c>
      <c r="R13" s="6">
        <v>58</v>
      </c>
      <c r="S13" s="6">
        <v>3</v>
      </c>
      <c r="T13" s="6">
        <v>252</v>
      </c>
      <c r="U13" s="6">
        <v>31</v>
      </c>
      <c r="V13" s="6">
        <v>10</v>
      </c>
      <c r="W13" s="6">
        <v>174</v>
      </c>
      <c r="X13" s="6">
        <v>38</v>
      </c>
      <c r="Y13" s="6">
        <v>7</v>
      </c>
      <c r="Z13" s="6">
        <v>151</v>
      </c>
      <c r="AA13" s="6">
        <v>41</v>
      </c>
      <c r="AB13" s="6">
        <v>6</v>
      </c>
      <c r="AC13" s="6">
        <v>50</v>
      </c>
      <c r="AD13" s="6">
        <v>71</v>
      </c>
      <c r="AE13" s="6">
        <v>2</v>
      </c>
      <c r="AF13" s="6">
        <v>100</v>
      </c>
      <c r="AG13" s="6">
        <v>50</v>
      </c>
      <c r="AH13" s="6">
        <v>4</v>
      </c>
      <c r="AI13" s="6">
        <v>299</v>
      </c>
      <c r="AJ13" s="6">
        <v>29</v>
      </c>
      <c r="AK13" s="6">
        <v>12</v>
      </c>
      <c r="AL13" s="6">
        <v>2053</v>
      </c>
      <c r="AM13" s="6">
        <v>11</v>
      </c>
      <c r="AN13" s="6">
        <v>82</v>
      </c>
    </row>
    <row r="14" spans="1:40" ht="16.5" customHeight="1" x14ac:dyDescent="0.15">
      <c r="A14" s="5" t="s">
        <v>27</v>
      </c>
      <c r="B14" s="6">
        <v>2367</v>
      </c>
      <c r="C14" s="6">
        <v>10</v>
      </c>
      <c r="D14" s="6">
        <v>94</v>
      </c>
      <c r="E14" s="6">
        <v>593</v>
      </c>
      <c r="F14" s="6">
        <v>20</v>
      </c>
      <c r="G14" s="6">
        <v>24</v>
      </c>
      <c r="H14" s="6">
        <v>703</v>
      </c>
      <c r="I14" s="6">
        <v>18</v>
      </c>
      <c r="J14" s="6">
        <v>28</v>
      </c>
      <c r="K14" s="6">
        <v>273</v>
      </c>
      <c r="L14" s="6">
        <v>29</v>
      </c>
      <c r="M14" s="6">
        <v>11</v>
      </c>
      <c r="N14" s="6">
        <v>577</v>
      </c>
      <c r="O14" s="6">
        <v>20</v>
      </c>
      <c r="P14" s="6">
        <v>23</v>
      </c>
      <c r="Q14" s="6">
        <v>592</v>
      </c>
      <c r="R14" s="6">
        <v>20</v>
      </c>
      <c r="S14" s="6">
        <v>24</v>
      </c>
      <c r="T14" s="6">
        <v>808</v>
      </c>
      <c r="U14" s="6">
        <v>17</v>
      </c>
      <c r="V14" s="6">
        <v>32</v>
      </c>
      <c r="W14" s="6">
        <v>497</v>
      </c>
      <c r="X14" s="6">
        <v>22</v>
      </c>
      <c r="Y14" s="6">
        <v>20</v>
      </c>
      <c r="Z14" s="6">
        <v>954</v>
      </c>
      <c r="AA14" s="6">
        <v>16</v>
      </c>
      <c r="AB14" s="6">
        <v>38</v>
      </c>
      <c r="AC14" s="6">
        <v>1244</v>
      </c>
      <c r="AD14" s="6">
        <v>13</v>
      </c>
      <c r="AE14" s="6">
        <v>50</v>
      </c>
      <c r="AF14" s="6">
        <v>1356</v>
      </c>
      <c r="AG14" s="6">
        <v>13</v>
      </c>
      <c r="AH14" s="6">
        <v>54</v>
      </c>
      <c r="AI14" s="6">
        <v>3068</v>
      </c>
      <c r="AJ14" s="6">
        <v>8</v>
      </c>
      <c r="AK14" s="6">
        <v>123</v>
      </c>
      <c r="AL14" s="6">
        <v>13033</v>
      </c>
      <c r="AM14" s="6">
        <v>4</v>
      </c>
      <c r="AN14" s="6">
        <v>521</v>
      </c>
    </row>
    <row r="15" spans="1:40" ht="16.5" customHeight="1" x14ac:dyDescent="0.15">
      <c r="A15" s="5" t="s">
        <v>28</v>
      </c>
      <c r="B15" s="6">
        <v>1461</v>
      </c>
      <c r="C15" s="6">
        <v>13</v>
      </c>
      <c r="D15" s="6">
        <v>58</v>
      </c>
      <c r="E15" s="6">
        <v>543</v>
      </c>
      <c r="F15" s="6">
        <v>21</v>
      </c>
      <c r="G15" s="6">
        <v>22</v>
      </c>
      <c r="H15" s="6">
        <v>628</v>
      </c>
      <c r="I15" s="6">
        <v>20</v>
      </c>
      <c r="J15" s="6">
        <v>25</v>
      </c>
      <c r="K15" s="6">
        <v>224</v>
      </c>
      <c r="L15" s="6">
        <v>33</v>
      </c>
      <c r="M15" s="6">
        <v>9</v>
      </c>
      <c r="N15" s="6">
        <v>401</v>
      </c>
      <c r="O15" s="6">
        <v>25</v>
      </c>
      <c r="P15" s="6">
        <v>16</v>
      </c>
      <c r="Q15" s="6">
        <v>444</v>
      </c>
      <c r="R15" s="6">
        <v>23</v>
      </c>
      <c r="S15" s="6">
        <v>18</v>
      </c>
      <c r="T15" s="6">
        <v>530</v>
      </c>
      <c r="U15" s="6">
        <v>21</v>
      </c>
      <c r="V15" s="6">
        <v>21</v>
      </c>
      <c r="W15" s="6">
        <v>348</v>
      </c>
      <c r="X15" s="6">
        <v>26</v>
      </c>
      <c r="Y15" s="6">
        <v>14</v>
      </c>
      <c r="Z15" s="6">
        <v>1330</v>
      </c>
      <c r="AA15" s="6">
        <v>13</v>
      </c>
      <c r="AB15" s="6">
        <v>53</v>
      </c>
      <c r="AC15" s="6">
        <v>1518</v>
      </c>
      <c r="AD15" s="6">
        <v>12</v>
      </c>
      <c r="AE15" s="6">
        <v>61</v>
      </c>
      <c r="AF15" s="6">
        <v>1306</v>
      </c>
      <c r="AG15" s="6">
        <v>13</v>
      </c>
      <c r="AH15" s="6">
        <v>52</v>
      </c>
      <c r="AI15" s="6">
        <v>3193</v>
      </c>
      <c r="AJ15" s="6">
        <v>8</v>
      </c>
      <c r="AK15" s="6">
        <v>128</v>
      </c>
      <c r="AL15" s="6">
        <v>11926</v>
      </c>
      <c r="AM15" s="6">
        <v>4</v>
      </c>
      <c r="AN15" s="6">
        <v>477</v>
      </c>
    </row>
    <row r="16" spans="1:40" ht="16.5" customHeight="1" x14ac:dyDescent="0.15">
      <c r="A16" s="5" t="s">
        <v>29</v>
      </c>
      <c r="B16" s="6">
        <v>630</v>
      </c>
      <c r="C16" s="6">
        <v>20</v>
      </c>
      <c r="D16" s="6">
        <v>25</v>
      </c>
      <c r="E16" s="6">
        <v>395</v>
      </c>
      <c r="F16" s="6">
        <v>25</v>
      </c>
      <c r="G16" s="6">
        <v>16</v>
      </c>
      <c r="H16" s="6">
        <v>276</v>
      </c>
      <c r="I16" s="6">
        <v>30</v>
      </c>
      <c r="J16" s="6">
        <v>11</v>
      </c>
      <c r="K16" s="6">
        <v>323</v>
      </c>
      <c r="L16" s="6">
        <v>27</v>
      </c>
      <c r="M16" s="6">
        <v>13</v>
      </c>
      <c r="N16" s="6">
        <v>452</v>
      </c>
      <c r="O16" s="6">
        <v>23</v>
      </c>
      <c r="P16" s="6">
        <v>18</v>
      </c>
      <c r="Q16" s="6">
        <v>716</v>
      </c>
      <c r="R16" s="6">
        <v>18</v>
      </c>
      <c r="S16" s="6">
        <v>29</v>
      </c>
      <c r="T16" s="6">
        <v>555</v>
      </c>
      <c r="U16" s="6">
        <v>21</v>
      </c>
      <c r="V16" s="6">
        <v>22</v>
      </c>
      <c r="W16" s="6">
        <v>522</v>
      </c>
      <c r="X16" s="6">
        <v>21</v>
      </c>
      <c r="Y16" s="6">
        <v>21</v>
      </c>
      <c r="Z16" s="6">
        <v>929</v>
      </c>
      <c r="AA16" s="6">
        <v>16</v>
      </c>
      <c r="AB16" s="6">
        <v>37</v>
      </c>
      <c r="AC16" s="6">
        <v>398</v>
      </c>
      <c r="AD16" s="6">
        <v>25</v>
      </c>
      <c r="AE16" s="6">
        <v>16</v>
      </c>
      <c r="AF16" s="6">
        <v>427</v>
      </c>
      <c r="AG16" s="6">
        <v>24</v>
      </c>
      <c r="AH16" s="6">
        <v>17</v>
      </c>
      <c r="AI16" s="6">
        <v>1222</v>
      </c>
      <c r="AJ16" s="6">
        <v>14</v>
      </c>
      <c r="AK16" s="6">
        <v>49</v>
      </c>
      <c r="AL16" s="6">
        <v>6845</v>
      </c>
      <c r="AM16" s="6">
        <v>6</v>
      </c>
      <c r="AN16" s="6">
        <v>274</v>
      </c>
    </row>
    <row r="17" spans="1:40" ht="16.5" customHeight="1" x14ac:dyDescent="0.15">
      <c r="A17" s="5" t="s">
        <v>30</v>
      </c>
      <c r="B17" s="6">
        <v>353</v>
      </c>
      <c r="C17" s="6">
        <v>26</v>
      </c>
      <c r="D17" s="6">
        <v>14</v>
      </c>
      <c r="E17" s="6">
        <v>49</v>
      </c>
      <c r="F17" s="6">
        <v>71</v>
      </c>
      <c r="G17" s="6">
        <v>2</v>
      </c>
      <c r="H17" s="6">
        <v>126</v>
      </c>
      <c r="I17" s="6">
        <v>45</v>
      </c>
      <c r="J17" s="6">
        <v>5</v>
      </c>
      <c r="K17" s="6">
        <v>248</v>
      </c>
      <c r="L17" s="6">
        <v>31</v>
      </c>
      <c r="M17" s="6">
        <v>10</v>
      </c>
      <c r="N17" s="6">
        <v>376</v>
      </c>
      <c r="O17" s="6">
        <v>25</v>
      </c>
      <c r="P17" s="6">
        <v>15</v>
      </c>
      <c r="Q17" s="6">
        <v>395</v>
      </c>
      <c r="R17" s="6">
        <v>25</v>
      </c>
      <c r="S17" s="6">
        <v>16</v>
      </c>
      <c r="T17" s="6">
        <v>328</v>
      </c>
      <c r="U17" s="6">
        <v>27</v>
      </c>
      <c r="V17" s="6">
        <v>13</v>
      </c>
      <c r="W17" s="6">
        <v>224</v>
      </c>
      <c r="X17" s="6">
        <v>33</v>
      </c>
      <c r="Y17" s="6">
        <v>9</v>
      </c>
      <c r="Z17" s="6">
        <v>75</v>
      </c>
      <c r="AA17" s="6">
        <v>58</v>
      </c>
      <c r="AB17" s="6">
        <v>3</v>
      </c>
      <c r="AC17" s="6">
        <v>324</v>
      </c>
      <c r="AD17" s="6">
        <v>27</v>
      </c>
      <c r="AE17" s="6">
        <v>13</v>
      </c>
      <c r="AF17" s="6">
        <v>201</v>
      </c>
      <c r="AG17" s="6">
        <v>35</v>
      </c>
      <c r="AH17" s="6">
        <v>8</v>
      </c>
      <c r="AI17" s="6">
        <v>599</v>
      </c>
      <c r="AJ17" s="6">
        <v>20</v>
      </c>
      <c r="AK17" s="6">
        <v>24</v>
      </c>
      <c r="AL17" s="6">
        <v>3297</v>
      </c>
      <c r="AM17" s="6">
        <v>9</v>
      </c>
      <c r="AN17" s="6">
        <v>132</v>
      </c>
    </row>
    <row r="18" spans="1:40" ht="16.5" customHeight="1" x14ac:dyDescent="0.15">
      <c r="A18" s="5" t="s">
        <v>31</v>
      </c>
      <c r="B18" s="6">
        <v>76</v>
      </c>
      <c r="C18" s="6">
        <v>58</v>
      </c>
      <c r="D18" s="6">
        <v>3</v>
      </c>
      <c r="E18" s="6">
        <v>25</v>
      </c>
      <c r="F18" s="6">
        <v>100</v>
      </c>
      <c r="G18" s="6">
        <v>1</v>
      </c>
      <c r="H18" s="6">
        <v>50</v>
      </c>
      <c r="I18" s="6">
        <v>71</v>
      </c>
      <c r="J18" s="6">
        <v>2</v>
      </c>
      <c r="K18" s="6">
        <v>124</v>
      </c>
      <c r="L18" s="6">
        <v>44</v>
      </c>
      <c r="M18" s="6">
        <v>5</v>
      </c>
      <c r="N18" s="6">
        <v>401</v>
      </c>
      <c r="O18" s="6">
        <v>25</v>
      </c>
      <c r="P18" s="6">
        <v>16</v>
      </c>
      <c r="Q18" s="6">
        <v>148</v>
      </c>
      <c r="R18" s="6">
        <v>41</v>
      </c>
      <c r="S18" s="6">
        <v>6</v>
      </c>
      <c r="T18" s="6">
        <v>328</v>
      </c>
      <c r="U18" s="6">
        <v>27</v>
      </c>
      <c r="V18" s="6">
        <v>13</v>
      </c>
      <c r="W18" s="6">
        <v>423</v>
      </c>
      <c r="X18" s="6">
        <v>24</v>
      </c>
      <c r="Y18" s="6">
        <v>17</v>
      </c>
      <c r="Z18" s="6">
        <v>151</v>
      </c>
      <c r="AA18" s="6">
        <v>41</v>
      </c>
      <c r="AB18" s="6">
        <v>6</v>
      </c>
      <c r="AC18" s="6">
        <v>25</v>
      </c>
      <c r="AD18" s="6">
        <v>100</v>
      </c>
      <c r="AE18" s="6">
        <v>1</v>
      </c>
      <c r="AF18" s="6">
        <v>25</v>
      </c>
      <c r="AG18" s="6">
        <v>100</v>
      </c>
      <c r="AH18" s="6">
        <v>1</v>
      </c>
      <c r="AI18" s="6">
        <v>175</v>
      </c>
      <c r="AJ18" s="6">
        <v>38</v>
      </c>
      <c r="AK18" s="6">
        <v>7</v>
      </c>
      <c r="AL18" s="6">
        <v>1950</v>
      </c>
      <c r="AM18" s="6">
        <v>11</v>
      </c>
      <c r="AN18" s="6">
        <v>78</v>
      </c>
    </row>
    <row r="19" spans="1:40" ht="16.5" customHeight="1" x14ac:dyDescent="0.15">
      <c r="A19" s="5" t="s">
        <v>32</v>
      </c>
      <c r="B19" s="6">
        <v>5263</v>
      </c>
      <c r="C19" s="6">
        <v>6</v>
      </c>
      <c r="D19" s="6">
        <v>209</v>
      </c>
      <c r="E19" s="6">
        <v>1704</v>
      </c>
      <c r="F19" s="6">
        <v>11</v>
      </c>
      <c r="G19" s="6">
        <v>69</v>
      </c>
      <c r="H19" s="6">
        <v>1833</v>
      </c>
      <c r="I19" s="6">
        <v>11</v>
      </c>
      <c r="J19" s="6">
        <v>73</v>
      </c>
      <c r="K19" s="6">
        <v>1291</v>
      </c>
      <c r="L19" s="6">
        <v>12</v>
      </c>
      <c r="M19" s="6">
        <v>52</v>
      </c>
      <c r="N19" s="6">
        <v>2534</v>
      </c>
      <c r="O19" s="6">
        <v>9</v>
      </c>
      <c r="P19" s="6">
        <v>101</v>
      </c>
      <c r="Q19" s="6">
        <v>2369</v>
      </c>
      <c r="R19" s="6">
        <v>9</v>
      </c>
      <c r="S19" s="6">
        <v>96</v>
      </c>
      <c r="T19" s="6">
        <v>2801</v>
      </c>
      <c r="U19" s="6">
        <v>8</v>
      </c>
      <c r="V19" s="6">
        <v>111</v>
      </c>
      <c r="W19" s="6">
        <v>2188</v>
      </c>
      <c r="X19" s="6">
        <v>9</v>
      </c>
      <c r="Y19" s="6">
        <v>88</v>
      </c>
      <c r="Z19" s="6">
        <v>3589</v>
      </c>
      <c r="AA19" s="6">
        <v>7</v>
      </c>
      <c r="AB19" s="6">
        <v>143</v>
      </c>
      <c r="AC19" s="6">
        <v>3559</v>
      </c>
      <c r="AD19" s="6">
        <v>7</v>
      </c>
      <c r="AE19" s="6">
        <v>143</v>
      </c>
      <c r="AF19" s="6">
        <v>3416</v>
      </c>
      <c r="AG19" s="6">
        <v>7</v>
      </c>
      <c r="AH19" s="6">
        <v>136</v>
      </c>
      <c r="AI19" s="6">
        <v>8556</v>
      </c>
      <c r="AJ19" s="6">
        <v>4</v>
      </c>
      <c r="AK19" s="6">
        <v>343</v>
      </c>
      <c r="AL19" s="6">
        <v>39104</v>
      </c>
      <c r="AM19" s="6">
        <v>2</v>
      </c>
      <c r="AN19" s="6">
        <v>1564</v>
      </c>
    </row>
    <row r="21" spans="1:40" x14ac:dyDescent="0.15">
      <c r="A21" s="1" t="s">
        <v>33</v>
      </c>
    </row>
    <row r="24" spans="1:40" ht="12.75" x14ac:dyDescent="0.2">
      <c r="A24" s="3" t="s">
        <v>34</v>
      </c>
    </row>
    <row r="25" spans="1:40" ht="21" customHeight="1" x14ac:dyDescent="0.15">
      <c r="A25" s="17" t="s">
        <v>35</v>
      </c>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row>
    <row r="27" spans="1:40" ht="12.75" x14ac:dyDescent="0.2">
      <c r="A27" s="3" t="s">
        <v>36</v>
      </c>
    </row>
    <row r="28" spans="1:40" ht="21" customHeight="1" x14ac:dyDescent="0.15">
      <c r="A28" s="17" t="s">
        <v>37</v>
      </c>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row>
    <row r="30" spans="1:40" ht="12.75" x14ac:dyDescent="0.2">
      <c r="A30" s="3" t="s">
        <v>38</v>
      </c>
    </row>
    <row r="31" spans="1:40" x14ac:dyDescent="0.15">
      <c r="A31" s="1" t="s">
        <v>8</v>
      </c>
    </row>
    <row r="33" spans="1:40" ht="12.75" x14ac:dyDescent="0.2">
      <c r="A33" s="3" t="s">
        <v>39</v>
      </c>
    </row>
    <row r="34" spans="1:40" ht="21" customHeight="1" x14ac:dyDescent="0.15">
      <c r="A34" s="17" t="s">
        <v>40</v>
      </c>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row>
    <row r="36" spans="1:40" ht="12.75" x14ac:dyDescent="0.2">
      <c r="A36" s="3" t="s">
        <v>41</v>
      </c>
    </row>
    <row r="37" spans="1:40" x14ac:dyDescent="0.15">
      <c r="A37" s="1" t="s">
        <v>42</v>
      </c>
    </row>
  </sheetData>
  <mergeCells count="17">
    <mergeCell ref="A34:AN34"/>
    <mergeCell ref="AC11:AE11"/>
    <mergeCell ref="AF11:AH11"/>
    <mergeCell ref="AI11:AK11"/>
    <mergeCell ref="AL11:AN11"/>
    <mergeCell ref="A25:AN25"/>
    <mergeCell ref="A28:AN28"/>
    <mergeCell ref="B10:AN10"/>
    <mergeCell ref="B11:D11"/>
    <mergeCell ref="E11:G11"/>
    <mergeCell ref="H11:J11"/>
    <mergeCell ref="K11:M11"/>
    <mergeCell ref="N11:P11"/>
    <mergeCell ref="Q11:S11"/>
    <mergeCell ref="T11:V11"/>
    <mergeCell ref="W11:Y11"/>
    <mergeCell ref="Z11:AB11"/>
  </mergeCells>
  <pageMargins left="0.78740157499999996" right="0.78740157499999996" top="0.984251969" bottom="0.984251969" header="0.4921259845" footer="0.49212598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9"/>
  <sheetViews>
    <sheetView tabSelected="1" topLeftCell="A10" workbookViewId="0">
      <selection activeCell="D34" sqref="D34"/>
    </sheetView>
  </sheetViews>
  <sheetFormatPr baseColWidth="10" defaultRowHeight="14.25" x14ac:dyDescent="0.2"/>
  <cols>
    <col min="1" max="1" width="13" customWidth="1"/>
  </cols>
  <sheetData>
    <row r="1" spans="1:21" x14ac:dyDescent="0.2">
      <c r="I1">
        <f>1/8</f>
        <v>0.125</v>
      </c>
    </row>
    <row r="2" spans="1:21" ht="15" x14ac:dyDescent="0.25">
      <c r="A2" s="11" t="s">
        <v>44</v>
      </c>
    </row>
    <row r="4" spans="1:21" s="8" customFormat="1" ht="26.25" customHeight="1" x14ac:dyDescent="0.15">
      <c r="A4" s="4" t="s">
        <v>43</v>
      </c>
      <c r="B4" s="7" t="s">
        <v>9</v>
      </c>
      <c r="C4" s="7" t="s">
        <v>10</v>
      </c>
      <c r="D4" s="7" t="s">
        <v>11</v>
      </c>
      <c r="E4" s="7" t="s">
        <v>12</v>
      </c>
      <c r="F4" s="7" t="s">
        <v>13</v>
      </c>
      <c r="G4" s="7" t="s">
        <v>14</v>
      </c>
      <c r="H4" s="7" t="s">
        <v>15</v>
      </c>
      <c r="I4" s="7" t="s">
        <v>16</v>
      </c>
      <c r="J4" s="7" t="s">
        <v>17</v>
      </c>
      <c r="K4" s="7" t="s">
        <v>18</v>
      </c>
      <c r="L4" s="7" t="s">
        <v>19</v>
      </c>
      <c r="M4" s="7" t="s">
        <v>20</v>
      </c>
      <c r="N4" s="10" t="s">
        <v>21</v>
      </c>
      <c r="O4" s="9" t="s">
        <v>21</v>
      </c>
      <c r="P4" s="4" t="s">
        <v>24</v>
      </c>
      <c r="Q4" s="4" t="s">
        <v>45</v>
      </c>
      <c r="R4" s="10" t="s">
        <v>46</v>
      </c>
      <c r="S4" s="9" t="s">
        <v>46</v>
      </c>
      <c r="T4" s="4" t="s">
        <v>24</v>
      </c>
      <c r="U4" s="4" t="s">
        <v>45</v>
      </c>
    </row>
    <row r="5" spans="1:21" x14ac:dyDescent="0.2">
      <c r="A5" s="5" t="s">
        <v>26</v>
      </c>
      <c r="B5" s="6">
        <v>378</v>
      </c>
      <c r="C5" s="6">
        <v>99</v>
      </c>
      <c r="D5" s="6">
        <v>50</v>
      </c>
      <c r="E5" s="6">
        <v>99</v>
      </c>
      <c r="F5" s="6">
        <v>326</v>
      </c>
      <c r="G5" s="6">
        <v>74</v>
      </c>
      <c r="H5" s="6">
        <v>252</v>
      </c>
      <c r="I5" s="6">
        <v>174</v>
      </c>
      <c r="J5" s="6">
        <v>151</v>
      </c>
      <c r="K5" s="6">
        <v>50</v>
      </c>
      <c r="L5" s="6">
        <v>100</v>
      </c>
      <c r="M5" s="6">
        <v>299</v>
      </c>
      <c r="N5" s="6">
        <v>2053</v>
      </c>
      <c r="O5" s="12">
        <f>N5/$N$11</f>
        <v>5.2501022913256958E-2</v>
      </c>
      <c r="P5" s="6">
        <v>11</v>
      </c>
      <c r="Q5" s="13">
        <f>O5*2*P5/100</f>
        <v>1.1550225040916531E-2</v>
      </c>
      <c r="R5" s="6">
        <v>61700</v>
      </c>
      <c r="S5" s="12">
        <f>R5/$R$11</f>
        <v>5.1455258110249355E-2</v>
      </c>
      <c r="T5" s="6">
        <v>7</v>
      </c>
      <c r="U5" s="13">
        <f>S5*2*T5/100</f>
        <v>7.2037361354349095E-3</v>
      </c>
    </row>
    <row r="6" spans="1:21" x14ac:dyDescent="0.2">
      <c r="A6" s="5" t="s">
        <v>27</v>
      </c>
      <c r="B6" s="6">
        <v>2367</v>
      </c>
      <c r="C6" s="6">
        <v>593</v>
      </c>
      <c r="D6" s="6">
        <v>703</v>
      </c>
      <c r="E6" s="6">
        <v>273</v>
      </c>
      <c r="F6" s="6">
        <v>577</v>
      </c>
      <c r="G6" s="6">
        <v>592</v>
      </c>
      <c r="H6" s="6">
        <v>808</v>
      </c>
      <c r="I6" s="6">
        <v>497</v>
      </c>
      <c r="J6" s="6">
        <v>954</v>
      </c>
      <c r="K6" s="6">
        <v>1244</v>
      </c>
      <c r="L6" s="6">
        <v>1356</v>
      </c>
      <c r="M6" s="6">
        <v>3068</v>
      </c>
      <c r="N6" s="6">
        <v>13033</v>
      </c>
      <c r="O6" s="12">
        <f t="shared" ref="O6:O11" si="0">N6/$N$11</f>
        <v>0.33329071194762683</v>
      </c>
      <c r="P6" s="6">
        <v>4</v>
      </c>
      <c r="Q6" s="13">
        <f t="shared" ref="Q6:Q11" si="1">O6*2*P6/100</f>
        <v>2.6663256955810146E-2</v>
      </c>
      <c r="R6" s="6">
        <v>353300</v>
      </c>
      <c r="S6" s="12">
        <f t="shared" ref="S6:S11" si="2">R6/$R$11</f>
        <v>0.29463764490034194</v>
      </c>
      <c r="T6" s="6">
        <v>3</v>
      </c>
      <c r="U6" s="13">
        <f t="shared" ref="U6:U11" si="3">S6*2*T6/100</f>
        <v>1.7678258694020517E-2</v>
      </c>
    </row>
    <row r="7" spans="1:21" x14ac:dyDescent="0.2">
      <c r="A7" s="5" t="s">
        <v>28</v>
      </c>
      <c r="B7" s="6">
        <v>1461</v>
      </c>
      <c r="C7" s="6">
        <v>543</v>
      </c>
      <c r="D7" s="6">
        <v>628</v>
      </c>
      <c r="E7" s="6">
        <v>224</v>
      </c>
      <c r="F7" s="6">
        <v>401</v>
      </c>
      <c r="G7" s="6">
        <v>444</v>
      </c>
      <c r="H7" s="6">
        <v>530</v>
      </c>
      <c r="I7" s="6">
        <v>348</v>
      </c>
      <c r="J7" s="6">
        <v>1330</v>
      </c>
      <c r="K7" s="6">
        <v>1518</v>
      </c>
      <c r="L7" s="6">
        <v>1306</v>
      </c>
      <c r="M7" s="6">
        <v>3193</v>
      </c>
      <c r="N7" s="6">
        <v>11926</v>
      </c>
      <c r="O7" s="12">
        <f t="shared" si="0"/>
        <v>0.30498158756137478</v>
      </c>
      <c r="P7" s="6">
        <v>4</v>
      </c>
      <c r="Q7" s="13">
        <f t="shared" si="1"/>
        <v>2.4398527004909982E-2</v>
      </c>
      <c r="R7" s="6">
        <v>335000</v>
      </c>
      <c r="S7" s="12">
        <f t="shared" si="2"/>
        <v>0.27937619881577852</v>
      </c>
      <c r="T7" s="6">
        <v>3</v>
      </c>
      <c r="U7" s="13">
        <f t="shared" si="3"/>
        <v>1.6762571928946712E-2</v>
      </c>
    </row>
    <row r="8" spans="1:21" x14ac:dyDescent="0.2">
      <c r="A8" s="5" t="s">
        <v>29</v>
      </c>
      <c r="B8" s="6">
        <v>630</v>
      </c>
      <c r="C8" s="6">
        <v>395</v>
      </c>
      <c r="D8" s="6">
        <v>276</v>
      </c>
      <c r="E8" s="6">
        <v>323</v>
      </c>
      <c r="F8" s="6">
        <v>452</v>
      </c>
      <c r="G8" s="6">
        <v>716</v>
      </c>
      <c r="H8" s="6">
        <v>555</v>
      </c>
      <c r="I8" s="6">
        <v>522</v>
      </c>
      <c r="J8" s="6">
        <v>929</v>
      </c>
      <c r="K8" s="6">
        <v>398</v>
      </c>
      <c r="L8" s="6">
        <v>427</v>
      </c>
      <c r="M8" s="6">
        <v>1222</v>
      </c>
      <c r="N8" s="6">
        <v>6845</v>
      </c>
      <c r="O8" s="12">
        <f t="shared" si="0"/>
        <v>0.175046031096563</v>
      </c>
      <c r="P8" s="6">
        <v>6</v>
      </c>
      <c r="Q8" s="13">
        <f t="shared" si="1"/>
        <v>2.100552373158756E-2</v>
      </c>
      <c r="R8" s="6">
        <v>216500</v>
      </c>
      <c r="S8" s="12">
        <f t="shared" si="2"/>
        <v>0.18055208072721207</v>
      </c>
      <c r="T8" s="6">
        <v>4</v>
      </c>
      <c r="U8" s="13">
        <f t="shared" si="3"/>
        <v>1.4444166458176966E-2</v>
      </c>
    </row>
    <row r="9" spans="1:21" x14ac:dyDescent="0.2">
      <c r="A9" s="5" t="s">
        <v>30</v>
      </c>
      <c r="B9" s="6">
        <v>353</v>
      </c>
      <c r="C9" s="6">
        <v>49</v>
      </c>
      <c r="D9" s="6">
        <v>126</v>
      </c>
      <c r="E9" s="6">
        <v>248</v>
      </c>
      <c r="F9" s="6">
        <v>376</v>
      </c>
      <c r="G9" s="6">
        <v>395</v>
      </c>
      <c r="H9" s="6">
        <v>328</v>
      </c>
      <c r="I9" s="6">
        <v>224</v>
      </c>
      <c r="J9" s="6">
        <v>75</v>
      </c>
      <c r="K9" s="6">
        <v>324</v>
      </c>
      <c r="L9" s="6">
        <v>201</v>
      </c>
      <c r="M9" s="6">
        <v>599</v>
      </c>
      <c r="N9" s="6">
        <v>3297</v>
      </c>
      <c r="O9" s="12">
        <f t="shared" si="0"/>
        <v>8.4313625204582646E-2</v>
      </c>
      <c r="P9" s="6">
        <v>9</v>
      </c>
      <c r="Q9" s="13">
        <f t="shared" si="1"/>
        <v>1.5176452536824876E-2</v>
      </c>
      <c r="R9" s="6">
        <v>127000</v>
      </c>
      <c r="S9" s="12">
        <f t="shared" si="2"/>
        <v>0.10591276790926528</v>
      </c>
      <c r="T9" s="6">
        <v>5</v>
      </c>
      <c r="U9" s="13">
        <f t="shared" si="3"/>
        <v>1.0591276790926528E-2</v>
      </c>
    </row>
    <row r="10" spans="1:21" x14ac:dyDescent="0.2">
      <c r="A10" s="5" t="s">
        <v>31</v>
      </c>
      <c r="B10" s="6">
        <v>76</v>
      </c>
      <c r="C10" s="6">
        <v>25</v>
      </c>
      <c r="D10" s="6">
        <v>50</v>
      </c>
      <c r="E10" s="6">
        <v>124</v>
      </c>
      <c r="F10" s="6">
        <v>401</v>
      </c>
      <c r="G10" s="6">
        <v>148</v>
      </c>
      <c r="H10" s="6">
        <v>328</v>
      </c>
      <c r="I10" s="6">
        <v>423</v>
      </c>
      <c r="J10" s="6">
        <v>151</v>
      </c>
      <c r="K10" s="6">
        <v>25</v>
      </c>
      <c r="L10" s="6">
        <v>25</v>
      </c>
      <c r="M10" s="6">
        <v>175</v>
      </c>
      <c r="N10" s="6">
        <v>1950</v>
      </c>
      <c r="O10" s="12">
        <f t="shared" si="0"/>
        <v>4.9867021276595744E-2</v>
      </c>
      <c r="P10" s="6">
        <v>11</v>
      </c>
      <c r="Q10" s="13">
        <f t="shared" si="1"/>
        <v>1.0970744680851064E-2</v>
      </c>
      <c r="R10" s="6">
        <v>105700</v>
      </c>
      <c r="S10" s="12">
        <f t="shared" si="2"/>
        <v>8.8149445417396374E-2</v>
      </c>
      <c r="T10" s="6">
        <v>5</v>
      </c>
      <c r="U10" s="13">
        <f t="shared" si="3"/>
        <v>8.8149445417396374E-3</v>
      </c>
    </row>
    <row r="11" spans="1:21" x14ac:dyDescent="0.2">
      <c r="A11" s="5" t="s">
        <v>32</v>
      </c>
      <c r="B11" s="6">
        <v>5263</v>
      </c>
      <c r="C11" s="6">
        <v>1704</v>
      </c>
      <c r="D11" s="6">
        <v>1833</v>
      </c>
      <c r="E11" s="6">
        <v>1291</v>
      </c>
      <c r="F11" s="6">
        <v>2534</v>
      </c>
      <c r="G11" s="6">
        <v>2369</v>
      </c>
      <c r="H11" s="6">
        <v>2801</v>
      </c>
      <c r="I11" s="6">
        <v>2188</v>
      </c>
      <c r="J11" s="6">
        <v>3589</v>
      </c>
      <c r="K11" s="6">
        <v>3559</v>
      </c>
      <c r="L11" s="6">
        <v>3416</v>
      </c>
      <c r="M11" s="6">
        <v>8556</v>
      </c>
      <c r="N11" s="6">
        <v>39104</v>
      </c>
      <c r="O11" s="12">
        <f t="shared" si="0"/>
        <v>1</v>
      </c>
      <c r="P11" s="6">
        <v>2</v>
      </c>
      <c r="Q11" s="13">
        <f t="shared" si="1"/>
        <v>0.04</v>
      </c>
      <c r="R11" s="6">
        <v>1199100</v>
      </c>
      <c r="S11" s="6">
        <f t="shared" si="2"/>
        <v>1</v>
      </c>
      <c r="T11" s="6">
        <v>1</v>
      </c>
      <c r="U11" s="13">
        <f t="shared" si="3"/>
        <v>0.02</v>
      </c>
    </row>
    <row r="13" spans="1:21" ht="15" x14ac:dyDescent="0.25">
      <c r="A13" s="11" t="s">
        <v>47</v>
      </c>
      <c r="G13" t="s">
        <v>48</v>
      </c>
    </row>
    <row r="39" spans="1:1" ht="15" x14ac:dyDescent="0.25">
      <c r="A39" s="11" t="s">
        <v>49</v>
      </c>
    </row>
  </sheetData>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LFITabelle-382701</vt:lpstr>
      <vt:lpstr>Tabelle1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LFITabelle-382701</dc:title>
  <dc:creator>Amir Sejana</dc:creator>
  <cp:lastModifiedBy>Sejana Amir</cp:lastModifiedBy>
  <dcterms:created xsi:type="dcterms:W3CDTF">2017-06-26T07:08:12Z</dcterms:created>
  <dcterms:modified xsi:type="dcterms:W3CDTF">2018-02-19T10:32:11Z</dcterms:modified>
</cp:coreProperties>
</file>